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4"/>
  </bookViews>
  <sheets>
    <sheet name="SUVESTINĖ" sheetId="1" r:id="rId1"/>
    <sheet name="2011-06-16" sheetId="2" r:id="rId2"/>
    <sheet name="2011-06-17" sheetId="3" r:id="rId3"/>
    <sheet name="2011-06-18" sheetId="4" r:id="rId4"/>
    <sheet name="2011-06-19" sheetId="5" r:id="rId5"/>
  </sheets>
  <definedNames>
    <definedName name="_xlnm.Print_Area" localSheetId="0">'SUVESTINĖ'!$A$1:$R$37</definedName>
  </definedNames>
  <calcPr fullCalcOnLoad="1"/>
</workbook>
</file>

<file path=xl/sharedStrings.xml><?xml version="1.0" encoding="utf-8"?>
<sst xmlns="http://schemas.openxmlformats.org/spreadsheetml/2006/main" count="165" uniqueCount="45">
  <si>
    <t>Komandos</t>
  </si>
  <si>
    <t>pavadinimas</t>
  </si>
  <si>
    <t>nariai</t>
  </si>
  <si>
    <t>Žuvų</t>
  </si>
  <si>
    <t xml:space="preserve">Bendras </t>
  </si>
  <si>
    <t>svoris</t>
  </si>
  <si>
    <t>Vilmantas Andziulevičius ir Darius Surgautas</t>
  </si>
  <si>
    <t>Romada- Almeida</t>
  </si>
  <si>
    <t>Remigijus Motekaitis ir Marius Laureckis</t>
  </si>
  <si>
    <t>Ruslanas Kotelnikovas ir Rimvydas Bareika</t>
  </si>
  <si>
    <t>Siprak</t>
  </si>
  <si>
    <t>Mindaugas Bartkus ir Remigijus Rupeika</t>
  </si>
  <si>
    <t>Arvydas Eizitavičius ir Saulius Navickis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</si>
  <si>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</si>
  <si>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</si>
  <si>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</si>
  <si>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</si>
  <si>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</si>
  <si>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</si>
  <si>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</si>
  <si>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Per dvi paras</t>
  </si>
  <si>
    <t>sk.</t>
  </si>
  <si>
    <t>žuvų</t>
  </si>
  <si>
    <t>Bendras</t>
  </si>
  <si>
    <t>Per tris paras</t>
  </si>
  <si>
    <t>DIDŽIAUSIA ŽUVIS</t>
  </si>
  <si>
    <t>Sekto-</t>
  </si>
  <si>
    <t>riaus Nr.</t>
  </si>
  <si>
    <t>2011-ųjų metų Lietuvos čempionato ir atrankos į FIPS'ed 3- ojo etapo rezultatų lentelė</t>
  </si>
  <si>
    <t>Olegas Ružickis ir Zbignev Balkovskij</t>
  </si>
  <si>
    <t>Studento Koma</t>
  </si>
  <si>
    <t>Grand pro Carpius</t>
  </si>
  <si>
    <t>Paliūtis- Galaxy Carp</t>
  </si>
  <si>
    <t>Per keturias paras</t>
  </si>
  <si>
    <t>2011-06-16 suvestinė lentelė</t>
  </si>
  <si>
    <t>viso (kg.)</t>
  </si>
  <si>
    <t>2011-06-17 suvestinė lentelė</t>
  </si>
  <si>
    <t>2011-06-18 suvestinė lentelė</t>
  </si>
  <si>
    <t>2011-06-19 suvestinė lentelė</t>
  </si>
  <si>
    <t>Ružik &amp; Zbynia &amp; Deepex</t>
  </si>
  <si>
    <t>7 val.</t>
  </si>
  <si>
    <t>13 val.</t>
  </si>
  <si>
    <t>21 val.</t>
  </si>
  <si>
    <t xml:space="preserve">Vidutinis </t>
  </si>
  <si>
    <t>Vidutinis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</si>
</sst>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Calibri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Calibri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9" fontId="9" fillId="34" borderId="1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69" fontId="8" fillId="33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169" fontId="8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69" fontId="8" fillId="35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2" fontId="14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169" fontId="9" fillId="36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169" fontId="9" fillId="33" borderId="0" xfId="0" applyNumberFormat="1" applyFont="1" applyFill="1" applyAlignment="1">
      <alignment horizontal="center" vertical="center"/>
    </xf>
    <xf numFmtId="169" fontId="9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69" fontId="9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69" fontId="8" fillId="37" borderId="10" xfId="0" applyNumberFormat="1" applyFont="1" applyFill="1" applyBorder="1" applyAlignment="1">
      <alignment/>
    </xf>
    <xf numFmtId="169" fontId="9" fillId="38" borderId="10" xfId="0" applyNumberFormat="1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65" fontId="13" fillId="33" borderId="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69" fontId="8" fillId="36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/>
    </xf>
    <xf numFmtId="169" fontId="8" fillId="38" borderId="1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169" fontId="12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69" fontId="12" fillId="34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169" fontId="16" fillId="33" borderId="13" xfId="0" applyNumberFormat="1" applyFont="1" applyFill="1" applyBorder="1" applyAlignment="1">
      <alignment horizontal="center" vertical="center"/>
    </xf>
    <xf numFmtId="169" fontId="9" fillId="35" borderId="12" xfId="0" applyNumberFormat="1" applyFont="1" applyFill="1" applyBorder="1" applyAlignment="1">
      <alignment horizontal="center" vertical="center"/>
    </xf>
    <xf numFmtId="169" fontId="12" fillId="35" borderId="12" xfId="0" applyNumberFormat="1" applyFont="1" applyFill="1" applyBorder="1" applyAlignment="1">
      <alignment horizontal="center" vertical="center"/>
    </xf>
    <xf numFmtId="169" fontId="12" fillId="37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1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6" xfId="0" applyNumberFormat="1" applyFont="1" applyFill="1" applyBorder="1" applyAlignment="1">
      <alignment horizontal="center" vertical="center"/>
    </xf>
    <xf numFmtId="165" fontId="13" fillId="38" borderId="13" xfId="0" applyNumberFormat="1" applyFont="1" applyFill="1" applyBorder="1" applyAlignment="1">
      <alignment horizontal="center" vertical="center"/>
    </xf>
    <xf numFmtId="165" fontId="13" fillId="38" borderId="16" xfId="0" applyNumberFormat="1" applyFont="1" applyFill="1" applyBorder="1" applyAlignment="1">
      <alignment horizontal="center" vertical="center"/>
    </xf>
    <xf numFmtId="165" fontId="13" fillId="36" borderId="13" xfId="0" applyNumberFormat="1" applyFont="1" applyFill="1" applyBorder="1" applyAlignment="1">
      <alignment horizontal="center" vertical="center"/>
    </xf>
    <xf numFmtId="165" fontId="13" fillId="36" borderId="16" xfId="0" applyNumberFormat="1" applyFont="1" applyFill="1" applyBorder="1" applyAlignment="1">
      <alignment horizontal="center" vertical="center"/>
    </xf>
    <xf numFmtId="165" fontId="13" fillId="35" borderId="13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 vertical="center"/>
    </xf>
    <xf numFmtId="165" fontId="13" fillId="37" borderId="13" xfId="0" applyNumberFormat="1" applyFont="1" applyFill="1" applyBorder="1" applyAlignment="1">
      <alignment horizontal="center" vertical="center"/>
    </xf>
    <xf numFmtId="165" fontId="13" fillId="37" borderId="16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right"/>
    </xf>
    <xf numFmtId="0" fontId="6" fillId="35" borderId="0" xfId="0" applyFont="1" applyFill="1" applyAlignment="1">
      <alignment horizont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24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169" fontId="12" fillId="38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1771650</xdr:colOff>
      <xdr:row>6</xdr:row>
      <xdr:rowOff>9525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23825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66675</xdr:rowOff>
    </xdr:from>
    <xdr:to>
      <xdr:col>8</xdr:col>
      <xdr:colOff>123825</xdr:colOff>
      <xdr:row>6</xdr:row>
      <xdr:rowOff>28575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66675"/>
          <a:ext cx="141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123825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47625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38100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37"/>
  <sheetViews>
    <sheetView zoomScale="150" zoomScaleNormal="150" zoomScalePageLayoutView="0" workbookViewId="0" topLeftCell="B10">
      <selection activeCell="Q18" sqref="Q18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30.8515625" style="1" customWidth="1"/>
    <col min="4" max="4" width="4.7109375" style="1" customWidth="1"/>
    <col min="5" max="5" width="6.140625" style="1" customWidth="1"/>
    <col min="6" max="6" width="3.8515625" style="1" customWidth="1"/>
    <col min="7" max="7" width="6.28125" style="1" customWidth="1"/>
    <col min="8" max="8" width="4.421875" style="1" customWidth="1"/>
    <col min="9" max="9" width="6.00390625" style="1" customWidth="1"/>
    <col min="10" max="10" width="3.57421875" style="1" customWidth="1"/>
    <col min="11" max="11" width="6.421875" style="1" customWidth="1"/>
    <col min="12" max="12" width="4.28125" style="1" customWidth="1"/>
    <col min="13" max="13" width="5.7109375" style="1" customWidth="1"/>
    <col min="14" max="14" width="5.57421875" style="1" customWidth="1"/>
    <col min="15" max="15" width="6.421875" style="1" customWidth="1"/>
    <col min="16" max="16" width="4.28125" style="1" customWidth="1"/>
    <col min="17" max="17" width="7.140625" style="1" customWidth="1"/>
    <col min="18" max="18" width="1.57421875" style="1" customWidth="1"/>
    <col min="19" max="19" width="5.8515625" style="1" customWidth="1"/>
    <col min="20" max="20" width="13.140625" style="1" customWidth="1"/>
    <col min="21" max="21" width="26.8515625" style="1" customWidth="1"/>
    <col min="22" max="37" width="4.28125" style="1" customWidth="1"/>
    <col min="38" max="38" width="5.57421875" style="1" customWidth="1"/>
    <col min="39" max="16384" width="9.140625" style="1" customWidth="1"/>
  </cols>
  <sheetData>
    <row r="1" spans="22:38" ht="15"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22:38" ht="1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22:38" ht="15"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22:38" ht="15"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22:38" ht="15"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22:38" ht="15"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22:38" ht="15"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22:38" ht="1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22:38" ht="15"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38" ht="15">
      <c r="A10" s="83" t="s">
        <v>28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18">
      <c r="A11" s="7"/>
      <c r="B11" s="84"/>
      <c r="C11" s="84"/>
      <c r="D11" s="7"/>
      <c r="E11" s="7"/>
      <c r="F11" s="7"/>
      <c r="G11" s="7"/>
      <c r="H11" s="7"/>
      <c r="I11" s="7"/>
      <c r="J11" s="7"/>
      <c r="K11" s="7"/>
      <c r="L11" s="7"/>
      <c r="M11" s="7"/>
      <c r="S11" s="81"/>
      <c r="T11" s="81"/>
      <c r="U11" s="81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9:38" ht="12">
      <c r="S12" s="48"/>
      <c r="T12" s="48"/>
      <c r="U12" s="48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ht="12">
      <c r="A13" s="22" t="s">
        <v>26</v>
      </c>
      <c r="B13" s="22" t="s">
        <v>0</v>
      </c>
      <c r="C13" s="22" t="s">
        <v>0</v>
      </c>
      <c r="D13" s="22" t="s">
        <v>3</v>
      </c>
      <c r="E13" s="22" t="s">
        <v>4</v>
      </c>
      <c r="F13" s="22" t="s">
        <v>3</v>
      </c>
      <c r="G13" s="22" t="s">
        <v>4</v>
      </c>
      <c r="H13" s="85" t="s">
        <v>20</v>
      </c>
      <c r="I13" s="86"/>
      <c r="J13" s="22" t="s">
        <v>3</v>
      </c>
      <c r="K13" s="22" t="s">
        <v>4</v>
      </c>
      <c r="L13" s="85" t="s">
        <v>24</v>
      </c>
      <c r="M13" s="86"/>
      <c r="N13" s="22" t="s">
        <v>3</v>
      </c>
      <c r="O13" s="22" t="s">
        <v>4</v>
      </c>
      <c r="P13" s="85" t="s">
        <v>33</v>
      </c>
      <c r="Q13" s="86"/>
      <c r="R13" s="51"/>
      <c r="S13" s="11"/>
      <c r="T13" s="11"/>
      <c r="U13" s="11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52"/>
      <c r="AL13" s="80"/>
    </row>
    <row r="14" spans="1:38" ht="12">
      <c r="A14" s="23" t="s">
        <v>27</v>
      </c>
      <c r="B14" s="23" t="s">
        <v>1</v>
      </c>
      <c r="C14" s="23" t="s">
        <v>2</v>
      </c>
      <c r="D14" s="23" t="s">
        <v>21</v>
      </c>
      <c r="E14" s="23" t="s">
        <v>5</v>
      </c>
      <c r="F14" s="23" t="s">
        <v>21</v>
      </c>
      <c r="G14" s="23" t="s">
        <v>5</v>
      </c>
      <c r="H14" s="24" t="s">
        <v>22</v>
      </c>
      <c r="I14" s="24" t="s">
        <v>23</v>
      </c>
      <c r="J14" s="23" t="s">
        <v>21</v>
      </c>
      <c r="K14" s="23" t="s">
        <v>5</v>
      </c>
      <c r="L14" s="24" t="s">
        <v>22</v>
      </c>
      <c r="M14" s="24" t="s">
        <v>23</v>
      </c>
      <c r="N14" s="23" t="s">
        <v>21</v>
      </c>
      <c r="O14" s="23" t="s">
        <v>5</v>
      </c>
      <c r="P14" s="24" t="s">
        <v>22</v>
      </c>
      <c r="Q14" s="24" t="s">
        <v>23</v>
      </c>
      <c r="R14" s="51"/>
      <c r="S14" s="11"/>
      <c r="T14" s="11"/>
      <c r="U14" s="11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52"/>
      <c r="AL14" s="80"/>
    </row>
    <row r="15" spans="1:38" ht="12">
      <c r="A15" s="16"/>
      <c r="B15" s="16"/>
      <c r="C15" s="16"/>
      <c r="D15" s="91">
        <v>40710</v>
      </c>
      <c r="E15" s="92"/>
      <c r="F15" s="93">
        <v>40711</v>
      </c>
      <c r="G15" s="94"/>
      <c r="H15" s="25" t="s">
        <v>21</v>
      </c>
      <c r="I15" s="25" t="s">
        <v>5</v>
      </c>
      <c r="J15" s="95">
        <v>40712</v>
      </c>
      <c r="K15" s="96"/>
      <c r="L15" s="25" t="s">
        <v>21</v>
      </c>
      <c r="M15" s="25" t="s">
        <v>5</v>
      </c>
      <c r="N15" s="89">
        <v>40713</v>
      </c>
      <c r="O15" s="90"/>
      <c r="P15" s="25" t="s">
        <v>21</v>
      </c>
      <c r="Q15" s="25" t="s">
        <v>5</v>
      </c>
      <c r="R15" s="49"/>
      <c r="S15" s="9"/>
      <c r="T15" s="9"/>
      <c r="U15" s="9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9"/>
      <c r="T16" s="9"/>
      <c r="U16" s="9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ht="12">
      <c r="A17" s="26">
        <v>7</v>
      </c>
      <c r="B17" s="12" t="s">
        <v>39</v>
      </c>
      <c r="C17" s="12" t="s">
        <v>29</v>
      </c>
      <c r="D17" s="53">
        <f>SUM('2011-06-16'!S18)</f>
        <v>0</v>
      </c>
      <c r="E17" s="55">
        <f>SUM('2011-06-16'!T18)</f>
        <v>0</v>
      </c>
      <c r="F17" s="54">
        <f>SUM('2011-06-17'!S18)</f>
        <v>6</v>
      </c>
      <c r="G17" s="27">
        <f>SUM('2011-06-17'!T18)</f>
        <v>40.15</v>
      </c>
      <c r="H17" s="28">
        <f aca="true" t="shared" si="0" ref="H17:I22">SUM(D17,F17)</f>
        <v>6</v>
      </c>
      <c r="I17" s="29">
        <f t="shared" si="0"/>
        <v>40.15</v>
      </c>
      <c r="J17" s="56">
        <f>SUM('2011-06-18'!W18)</f>
        <v>9</v>
      </c>
      <c r="K17" s="45">
        <f>SUM('2011-06-18'!X18)</f>
        <v>57.300000000000004</v>
      </c>
      <c r="L17" s="28">
        <f aca="true" t="shared" si="1" ref="L17:M22">SUM(H17,J17)</f>
        <v>15</v>
      </c>
      <c r="M17" s="29">
        <f t="shared" si="1"/>
        <v>97.45</v>
      </c>
      <c r="N17" s="60">
        <f>SUM('2011-06-19'!S18)</f>
        <v>1</v>
      </c>
      <c r="O17" s="57">
        <f>SUM('2011-06-19'!T18)</f>
        <v>6</v>
      </c>
      <c r="P17" s="28">
        <f aca="true" t="shared" si="2" ref="P17:Q22">SUM(L17,N17)</f>
        <v>16</v>
      </c>
      <c r="Q17" s="29">
        <f t="shared" si="2"/>
        <v>103.45</v>
      </c>
      <c r="R17" s="50"/>
      <c r="S17" s="11"/>
      <c r="T17" s="9"/>
      <c r="U17" s="9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  <c r="AL17" s="63"/>
    </row>
    <row r="18" spans="1:38" ht="12">
      <c r="A18" s="26">
        <v>2</v>
      </c>
      <c r="B18" s="12" t="s">
        <v>30</v>
      </c>
      <c r="C18" s="12" t="s">
        <v>12</v>
      </c>
      <c r="D18" s="53">
        <f>SUM('2011-06-16'!S19)</f>
        <v>0</v>
      </c>
      <c r="E18" s="55">
        <f>SUM('2011-06-16'!T19)</f>
        <v>0</v>
      </c>
      <c r="F18" s="54">
        <f>SUM('2011-06-17'!S19)</f>
        <v>7</v>
      </c>
      <c r="G18" s="27">
        <f>SUM('2011-06-17'!T19)</f>
        <v>52.05</v>
      </c>
      <c r="H18" s="28">
        <f t="shared" si="0"/>
        <v>7</v>
      </c>
      <c r="I18" s="29">
        <f t="shared" si="0"/>
        <v>52.05</v>
      </c>
      <c r="J18" s="56">
        <f>SUM('2011-06-18'!W19)</f>
        <v>9</v>
      </c>
      <c r="K18" s="45">
        <f>SUM('2011-06-18'!X19)</f>
        <v>64.2</v>
      </c>
      <c r="L18" s="28">
        <f t="shared" si="1"/>
        <v>16</v>
      </c>
      <c r="M18" s="29">
        <f t="shared" si="1"/>
        <v>116.25</v>
      </c>
      <c r="N18" s="60">
        <f>SUM('2011-06-19'!S19)</f>
        <v>1</v>
      </c>
      <c r="O18" s="57">
        <f>SUM('2011-06-19'!T19)</f>
        <v>8.3</v>
      </c>
      <c r="P18" s="28">
        <f t="shared" si="2"/>
        <v>17</v>
      </c>
      <c r="Q18" s="29">
        <f t="shared" si="2"/>
        <v>124.55</v>
      </c>
      <c r="R18" s="50"/>
      <c r="S18" s="11"/>
      <c r="T18" s="9"/>
      <c r="U18" s="9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  <c r="AL18" s="63"/>
    </row>
    <row r="19" spans="1:38" ht="12">
      <c r="A19" s="26">
        <v>1</v>
      </c>
      <c r="B19" s="12" t="s">
        <v>31</v>
      </c>
      <c r="C19" s="12" t="s">
        <v>9</v>
      </c>
      <c r="D19" s="53">
        <f>SUM('2011-06-16'!S20)</f>
        <v>1</v>
      </c>
      <c r="E19" s="55">
        <f>SUM('2011-06-16'!T20)</f>
        <v>5.8</v>
      </c>
      <c r="F19" s="54">
        <f>SUM('2011-06-17'!S20)</f>
        <v>8</v>
      </c>
      <c r="G19" s="27">
        <f>SUM('2011-06-17'!T20)</f>
        <v>46.050000000000004</v>
      </c>
      <c r="H19" s="28">
        <f t="shared" si="0"/>
        <v>9</v>
      </c>
      <c r="I19" s="29">
        <f t="shared" si="0"/>
        <v>51.85</v>
      </c>
      <c r="J19" s="56">
        <f>SUM('2011-06-18'!W20)</f>
        <v>19</v>
      </c>
      <c r="K19" s="45">
        <f>SUM('2011-06-18'!X20)</f>
        <v>100.64999999999999</v>
      </c>
      <c r="L19" s="28">
        <f t="shared" si="1"/>
        <v>28</v>
      </c>
      <c r="M19" s="29">
        <f t="shared" si="1"/>
        <v>152.5</v>
      </c>
      <c r="N19" s="60">
        <f>SUM('2011-06-19'!S20)</f>
        <v>4</v>
      </c>
      <c r="O19" s="57">
        <f>SUM('2011-06-19'!T20)</f>
        <v>23.3</v>
      </c>
      <c r="P19" s="28">
        <f t="shared" si="2"/>
        <v>32</v>
      </c>
      <c r="Q19" s="29">
        <f t="shared" si="2"/>
        <v>175.8</v>
      </c>
      <c r="R19" s="50"/>
      <c r="S19" s="11"/>
      <c r="T19" s="9"/>
      <c r="U19" s="9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3"/>
    </row>
    <row r="20" spans="1:38" ht="12">
      <c r="A20" s="26">
        <v>6</v>
      </c>
      <c r="B20" s="12" t="s">
        <v>32</v>
      </c>
      <c r="C20" s="12" t="s">
        <v>6</v>
      </c>
      <c r="D20" s="53">
        <f>SUM('2011-06-16'!S21)</f>
        <v>0</v>
      </c>
      <c r="E20" s="55">
        <f>SUM('2011-06-16'!T21)</f>
        <v>0</v>
      </c>
      <c r="F20" s="54">
        <f>SUM('2011-06-17'!S21)</f>
        <v>3</v>
      </c>
      <c r="G20" s="27">
        <f>SUM('2011-06-17'!T21)</f>
        <v>16.25</v>
      </c>
      <c r="H20" s="28">
        <f t="shared" si="0"/>
        <v>3</v>
      </c>
      <c r="I20" s="29">
        <f t="shared" si="0"/>
        <v>16.25</v>
      </c>
      <c r="J20" s="56">
        <f>SUM('2011-06-18'!W21)</f>
        <v>6</v>
      </c>
      <c r="K20" s="45">
        <f>SUM('2011-06-18'!X21)</f>
        <v>29.950000000000003</v>
      </c>
      <c r="L20" s="28">
        <f t="shared" si="1"/>
        <v>9</v>
      </c>
      <c r="M20" s="29">
        <f t="shared" si="1"/>
        <v>46.2</v>
      </c>
      <c r="N20" s="60">
        <f>SUM('2011-06-19'!S21)</f>
        <v>2</v>
      </c>
      <c r="O20" s="57">
        <f>SUM('2011-06-19'!T21)</f>
        <v>9.9</v>
      </c>
      <c r="P20" s="28">
        <f t="shared" si="2"/>
        <v>11</v>
      </c>
      <c r="Q20" s="29">
        <f t="shared" si="2"/>
        <v>56.1</v>
      </c>
      <c r="R20" s="50"/>
      <c r="S20" s="11"/>
      <c r="T20" s="9"/>
      <c r="U20" s="9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63"/>
    </row>
    <row r="21" spans="1:38" ht="12">
      <c r="A21" s="26">
        <v>4</v>
      </c>
      <c r="B21" s="12" t="s">
        <v>7</v>
      </c>
      <c r="C21" s="12" t="s">
        <v>8</v>
      </c>
      <c r="D21" s="53">
        <f>SUM('2011-06-16'!S22)</f>
        <v>0</v>
      </c>
      <c r="E21" s="55">
        <f>SUM('2011-06-16'!T22)</f>
        <v>0</v>
      </c>
      <c r="F21" s="54">
        <f>SUM('2011-06-17'!S22)</f>
        <v>4</v>
      </c>
      <c r="G21" s="27">
        <f>SUM('2011-06-17'!T22)</f>
        <v>22.65</v>
      </c>
      <c r="H21" s="28">
        <f t="shared" si="0"/>
        <v>4</v>
      </c>
      <c r="I21" s="29">
        <f t="shared" si="0"/>
        <v>22.65</v>
      </c>
      <c r="J21" s="56">
        <f>SUM('2011-06-18'!W22)</f>
        <v>10</v>
      </c>
      <c r="K21" s="45">
        <f>SUM('2011-06-18'!X22)</f>
        <v>69.85</v>
      </c>
      <c r="L21" s="28">
        <f t="shared" si="1"/>
        <v>14</v>
      </c>
      <c r="M21" s="29">
        <f t="shared" si="1"/>
        <v>92.5</v>
      </c>
      <c r="N21" s="60">
        <f>SUM('2011-06-19'!S22)</f>
        <v>3</v>
      </c>
      <c r="O21" s="57">
        <f>SUM('2011-06-19'!T22)</f>
        <v>22.049999999999997</v>
      </c>
      <c r="P21" s="28">
        <f t="shared" si="2"/>
        <v>17</v>
      </c>
      <c r="Q21" s="29">
        <f t="shared" si="2"/>
        <v>114.55</v>
      </c>
      <c r="R21" s="50"/>
      <c r="S21" s="11"/>
      <c r="T21" s="9"/>
      <c r="U21" s="9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63"/>
    </row>
    <row r="22" spans="1:38" ht="12">
      <c r="A22" s="26">
        <v>5</v>
      </c>
      <c r="B22" s="12" t="s">
        <v>10</v>
      </c>
      <c r="C22" s="12" t="s">
        <v>11</v>
      </c>
      <c r="D22" s="53">
        <f>SUM('2011-06-16'!S23)</f>
        <v>3</v>
      </c>
      <c r="E22" s="55">
        <f>SUM('2011-06-16'!T23)</f>
        <v>22.85</v>
      </c>
      <c r="F22" s="54">
        <f>SUM('2011-06-17'!S23)</f>
        <v>11</v>
      </c>
      <c r="G22" s="27">
        <f>SUM('2011-06-17'!T23)</f>
        <v>81.05000000000001</v>
      </c>
      <c r="H22" s="28">
        <f t="shared" si="0"/>
        <v>14</v>
      </c>
      <c r="I22" s="29">
        <f t="shared" si="0"/>
        <v>103.9</v>
      </c>
      <c r="J22" s="56">
        <f>SUM('2011-06-18'!W23)</f>
        <v>7</v>
      </c>
      <c r="K22" s="45">
        <f>SUM('2011-06-18'!X23)</f>
        <v>45</v>
      </c>
      <c r="L22" s="28">
        <f t="shared" si="1"/>
        <v>21</v>
      </c>
      <c r="M22" s="29">
        <f t="shared" si="1"/>
        <v>148.9</v>
      </c>
      <c r="N22" s="60">
        <f>SUM('2011-06-19'!S23)</f>
        <v>3</v>
      </c>
      <c r="O22" s="57">
        <f>SUM('2011-06-19'!T23)</f>
        <v>17.95</v>
      </c>
      <c r="P22" s="28">
        <f t="shared" si="2"/>
        <v>24</v>
      </c>
      <c r="Q22" s="29">
        <f t="shared" si="2"/>
        <v>166.85</v>
      </c>
      <c r="R22" s="50"/>
      <c r="S22" s="11"/>
      <c r="T22" s="9"/>
      <c r="U22" s="9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  <c r="AL22" s="63"/>
    </row>
    <row r="23" spans="1:38" ht="12">
      <c r="A23" s="16"/>
      <c r="B23" s="16"/>
      <c r="C23" s="16"/>
      <c r="D23" s="30"/>
      <c r="E23" s="16"/>
      <c r="F23" s="3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97"/>
      <c r="AH23" s="97"/>
      <c r="AI23" s="97"/>
      <c r="AJ23" s="97"/>
      <c r="AK23" s="64"/>
      <c r="AL23" s="63"/>
    </row>
    <row r="24" spans="1:18" ht="12">
      <c r="A24" s="16"/>
      <c r="B24" s="16"/>
      <c r="C24" s="15" t="s">
        <v>13</v>
      </c>
      <c r="D24" s="26">
        <f aca="true" t="shared" si="3" ref="D24:Q24">SUM(D17:D22)</f>
        <v>4</v>
      </c>
      <c r="E24" s="8">
        <f t="shared" si="3"/>
        <v>28.650000000000002</v>
      </c>
      <c r="F24" s="26">
        <f t="shared" si="3"/>
        <v>39</v>
      </c>
      <c r="G24" s="8">
        <f t="shared" si="3"/>
        <v>258.20000000000005</v>
      </c>
      <c r="H24" s="28">
        <f t="shared" si="3"/>
        <v>43</v>
      </c>
      <c r="I24" s="8">
        <f t="shared" si="3"/>
        <v>286.85</v>
      </c>
      <c r="J24" s="26">
        <f t="shared" si="3"/>
        <v>60</v>
      </c>
      <c r="K24" s="8">
        <f t="shared" si="3"/>
        <v>366.94999999999993</v>
      </c>
      <c r="L24" s="28">
        <f t="shared" si="3"/>
        <v>103</v>
      </c>
      <c r="M24" s="8">
        <f t="shared" si="3"/>
        <v>653.8</v>
      </c>
      <c r="N24" s="26">
        <f t="shared" si="3"/>
        <v>14</v>
      </c>
      <c r="O24" s="8">
        <f t="shared" si="3"/>
        <v>87.5</v>
      </c>
      <c r="P24" s="28">
        <f t="shared" si="3"/>
        <v>117</v>
      </c>
      <c r="Q24" s="8">
        <f t="shared" si="3"/>
        <v>741.3000000000001</v>
      </c>
      <c r="R24" s="14"/>
    </row>
    <row r="25" spans="1:38" ht="15">
      <c r="A25" s="16"/>
      <c r="B25" s="16"/>
      <c r="C25" s="15"/>
      <c r="D25" s="82"/>
      <c r="E25" s="82"/>
      <c r="F25" s="82"/>
      <c r="G25" s="82"/>
      <c r="H25" s="30"/>
      <c r="I25" s="30"/>
      <c r="J25" s="82"/>
      <c r="K25" s="82"/>
      <c r="L25" s="30"/>
      <c r="M25" s="30"/>
      <c r="N25" s="16"/>
      <c r="O25" s="16"/>
      <c r="P25" s="16"/>
      <c r="Q25" s="16"/>
      <c r="R25" s="16"/>
      <c r="U25" s="3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U26" s="3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ht="15">
      <c r="A27" s="16"/>
      <c r="B27" s="16"/>
      <c r="C27" s="15" t="s">
        <v>14</v>
      </c>
      <c r="D27" s="87">
        <f>E24/D24</f>
        <v>7.1625000000000005</v>
      </c>
      <c r="E27" s="88"/>
      <c r="F27" s="87">
        <f>G24/F24</f>
        <v>6.620512820512822</v>
      </c>
      <c r="G27" s="88"/>
      <c r="H27" s="17"/>
      <c r="I27" s="17"/>
      <c r="J27" s="87">
        <f>K24/J24</f>
        <v>6.115833333333332</v>
      </c>
      <c r="K27" s="88"/>
      <c r="L27" s="58"/>
      <c r="M27" s="58"/>
      <c r="N27" s="87">
        <f>O24/N24</f>
        <v>6.25</v>
      </c>
      <c r="O27" s="88"/>
      <c r="P27" s="16"/>
      <c r="Q27" s="16"/>
      <c r="R27" s="16"/>
      <c r="U27" s="4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ht="15">
      <c r="A28" s="16"/>
      <c r="B28" s="16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6"/>
      <c r="O28" s="16"/>
      <c r="P28" s="16"/>
      <c r="Q28" s="16"/>
      <c r="R28" s="16"/>
      <c r="U28" s="3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ht="15">
      <c r="A29" s="16"/>
      <c r="B29" s="16"/>
      <c r="C29" s="15" t="s">
        <v>15</v>
      </c>
      <c r="D29" s="20">
        <f>SUM(D24,F24,J24,N24)</f>
        <v>117</v>
      </c>
      <c r="E29" s="59" t="s">
        <v>16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4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ht="15">
      <c r="A30" s="16"/>
      <c r="B30" s="16"/>
      <c r="C30" s="15" t="s">
        <v>17</v>
      </c>
      <c r="D30" s="68">
        <f>SUM(E24,G24,K24,O24)</f>
        <v>741.3</v>
      </c>
      <c r="E30" s="59" t="s">
        <v>18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U30" s="5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ht="15">
      <c r="A31" s="16"/>
      <c r="B31" s="16"/>
      <c r="C31" s="15" t="s">
        <v>19</v>
      </c>
      <c r="D31" s="21">
        <f>D30/D29</f>
        <v>6.335897435897436</v>
      </c>
      <c r="E31" s="59" t="s">
        <v>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U31" s="5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5">
      <c r="A32" s="16"/>
      <c r="B32" s="16"/>
      <c r="C32" s="15" t="s">
        <v>25</v>
      </c>
      <c r="D32" s="21">
        <v>13.8</v>
      </c>
      <c r="E32" s="59" t="s">
        <v>18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U32" s="5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22:38" ht="15"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22:38" ht="1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22:38" ht="15"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22:38" ht="15"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22:38" ht="15"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</sheetData>
  <sheetProtection/>
  <mergeCells count="34">
    <mergeCell ref="AL13:AL14"/>
    <mergeCell ref="AG23:AJ23"/>
    <mergeCell ref="AG13:AG14"/>
    <mergeCell ref="AH13:AH14"/>
    <mergeCell ref="AI13:AI14"/>
    <mergeCell ref="AJ13:AJ14"/>
    <mergeCell ref="D27:E27"/>
    <mergeCell ref="F27:G27"/>
    <mergeCell ref="J27:K27"/>
    <mergeCell ref="P13:Q13"/>
    <mergeCell ref="N15:O15"/>
    <mergeCell ref="N27:O27"/>
    <mergeCell ref="D15:E15"/>
    <mergeCell ref="F15:G15"/>
    <mergeCell ref="J15:K15"/>
    <mergeCell ref="D25:E25"/>
    <mergeCell ref="F25:G25"/>
    <mergeCell ref="J25:K25"/>
    <mergeCell ref="A10:N10"/>
    <mergeCell ref="B11:C11"/>
    <mergeCell ref="H13:I13"/>
    <mergeCell ref="L13:M13"/>
    <mergeCell ref="S11:U11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</mergeCells>
  <printOptions/>
  <pageMargins left="0.36" right="0.07" top="0.19" bottom="0.11" header="0.07" footer="0.0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T32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5.57421875" style="1" customWidth="1"/>
    <col min="2" max="2" width="17.140625" style="1" customWidth="1"/>
    <col min="3" max="3" width="32.1406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0" t="s">
        <v>34</v>
      </c>
      <c r="B11" s="100"/>
      <c r="C11" s="100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103">
        <v>1</v>
      </c>
      <c r="E13" s="101">
        <v>2</v>
      </c>
      <c r="F13" s="101">
        <v>3</v>
      </c>
      <c r="G13" s="101">
        <v>4</v>
      </c>
      <c r="H13" s="101">
        <v>5</v>
      </c>
      <c r="I13" s="101">
        <v>6</v>
      </c>
      <c r="J13" s="101">
        <v>7</v>
      </c>
      <c r="K13" s="101">
        <v>8</v>
      </c>
      <c r="L13" s="101">
        <v>9</v>
      </c>
      <c r="M13" s="101">
        <v>10</v>
      </c>
      <c r="N13" s="101">
        <v>11</v>
      </c>
      <c r="O13" s="101">
        <v>12</v>
      </c>
      <c r="P13" s="101">
        <v>13</v>
      </c>
      <c r="Q13" s="101">
        <v>14</v>
      </c>
      <c r="R13" s="101">
        <v>15</v>
      </c>
      <c r="S13" s="37" t="s">
        <v>3</v>
      </c>
      <c r="T13" s="98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104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38" t="s">
        <v>21</v>
      </c>
      <c r="T14" s="99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>
        <f aca="true" t="shared" si="0" ref="S18:S23">COUNT(D18:R18)</f>
        <v>0</v>
      </c>
      <c r="T18" s="35">
        <f aca="true" t="shared" si="1" ref="T18:T23">SUM(D18:R18)</f>
        <v>0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6">
        <f t="shared" si="0"/>
        <v>0</v>
      </c>
      <c r="T19" s="35">
        <f t="shared" si="1"/>
        <v>0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13"/>
      <c r="E20" s="13">
        <v>5.8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6">
        <f t="shared" si="0"/>
        <v>1</v>
      </c>
      <c r="T20" s="35">
        <f t="shared" si="1"/>
        <v>5.8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6">
        <f t="shared" si="0"/>
        <v>0</v>
      </c>
      <c r="T21" s="35">
        <f t="shared" si="1"/>
        <v>0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6">
        <f t="shared" si="0"/>
        <v>0</v>
      </c>
      <c r="T22" s="35">
        <f t="shared" si="1"/>
        <v>0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13">
        <v>6.45</v>
      </c>
      <c r="E23" s="13">
        <v>4.8</v>
      </c>
      <c r="F23" s="66">
        <v>11.6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6">
        <f t="shared" si="0"/>
        <v>3</v>
      </c>
      <c r="T23" s="35">
        <f t="shared" si="1"/>
        <v>22.85</v>
      </c>
    </row>
    <row r="24" spans="15:20" ht="15">
      <c r="O24" s="105" t="s">
        <v>13</v>
      </c>
      <c r="P24" s="105"/>
      <c r="Q24" s="105"/>
      <c r="R24" s="105"/>
      <c r="S24" s="39">
        <f>SUM(S18:S23)</f>
        <v>4</v>
      </c>
      <c r="T24" s="40">
        <f>SUM(T18:T23)</f>
        <v>28.650000000000002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8">
    <mergeCell ref="G13:G14"/>
    <mergeCell ref="K13:K14"/>
    <mergeCell ref="J13:J14"/>
    <mergeCell ref="O24:R24"/>
    <mergeCell ref="O13:O14"/>
    <mergeCell ref="N13:N14"/>
    <mergeCell ref="M13:M14"/>
    <mergeCell ref="L13:L14"/>
    <mergeCell ref="T13:T14"/>
    <mergeCell ref="A11:C11"/>
    <mergeCell ref="P13:P14"/>
    <mergeCell ref="Q13:Q14"/>
    <mergeCell ref="R13:R14"/>
    <mergeCell ref="H13:H14"/>
    <mergeCell ref="I13:I14"/>
    <mergeCell ref="D13:D14"/>
    <mergeCell ref="E13:E14"/>
    <mergeCell ref="F13:F14"/>
  </mergeCells>
  <printOptions/>
  <pageMargins left="0.21" right="0.06" top="0.4" bottom="0.75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U32"/>
  <sheetViews>
    <sheetView zoomScale="120" zoomScaleNormal="120" zoomScalePageLayoutView="0" workbookViewId="0" topLeftCell="B6">
      <selection activeCell="U18" sqref="U18:U23"/>
    </sheetView>
  </sheetViews>
  <sheetFormatPr defaultColWidth="9.00390625" defaultRowHeight="15"/>
  <cols>
    <col min="1" max="1" width="5.57421875" style="1" customWidth="1"/>
    <col min="2" max="2" width="20.421875" style="1" customWidth="1"/>
    <col min="3" max="3" width="32.281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6" t="s">
        <v>36</v>
      </c>
      <c r="B11" s="106"/>
      <c r="C11" s="106"/>
    </row>
    <row r="12" ht="15.75" thickBot="1"/>
    <row r="13" spans="1:21" ht="15">
      <c r="A13" s="18" t="s">
        <v>26</v>
      </c>
      <c r="B13" s="18" t="s">
        <v>0</v>
      </c>
      <c r="C13" s="18" t="s">
        <v>0</v>
      </c>
      <c r="D13" s="103">
        <v>1</v>
      </c>
      <c r="E13" s="101">
        <v>2</v>
      </c>
      <c r="F13" s="101">
        <v>3</v>
      </c>
      <c r="G13" s="101">
        <v>4</v>
      </c>
      <c r="H13" s="101">
        <v>5</v>
      </c>
      <c r="I13" s="101">
        <v>6</v>
      </c>
      <c r="J13" s="101">
        <v>7</v>
      </c>
      <c r="K13" s="101">
        <v>8</v>
      </c>
      <c r="L13" s="101">
        <v>9</v>
      </c>
      <c r="M13" s="101">
        <v>10</v>
      </c>
      <c r="N13" s="101">
        <v>11</v>
      </c>
      <c r="O13" s="101">
        <v>12</v>
      </c>
      <c r="P13" s="101">
        <v>13</v>
      </c>
      <c r="Q13" s="101">
        <v>14</v>
      </c>
      <c r="R13" s="101">
        <v>15</v>
      </c>
      <c r="S13" s="37" t="s">
        <v>3</v>
      </c>
      <c r="T13" s="107" t="s">
        <v>35</v>
      </c>
      <c r="U13" s="76" t="s">
        <v>44</v>
      </c>
    </row>
    <row r="14" spans="1:21" ht="15.75" thickBot="1">
      <c r="A14" s="19" t="s">
        <v>27</v>
      </c>
      <c r="B14" s="19" t="s">
        <v>1</v>
      </c>
      <c r="C14" s="19" t="s">
        <v>2</v>
      </c>
      <c r="D14" s="104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38" t="s">
        <v>21</v>
      </c>
      <c r="T14" s="108"/>
      <c r="U14" s="77" t="s">
        <v>5</v>
      </c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D17" s="109" t="s">
        <v>40</v>
      </c>
      <c r="E17" s="110"/>
      <c r="F17" s="111"/>
      <c r="G17" s="109" t="s">
        <v>41</v>
      </c>
      <c r="H17" s="110"/>
      <c r="I17" s="110"/>
      <c r="J17" s="111"/>
      <c r="K17" s="109" t="s">
        <v>42</v>
      </c>
      <c r="L17" s="110"/>
      <c r="M17" s="110"/>
      <c r="N17" s="111"/>
      <c r="T17" s="34"/>
    </row>
    <row r="18" spans="1:21" ht="15">
      <c r="A18" s="6">
        <f>SUM(SUVESTINĖ!A17)</f>
        <v>7</v>
      </c>
      <c r="B18" s="12" t="s">
        <v>39</v>
      </c>
      <c r="C18" s="33" t="s">
        <v>29</v>
      </c>
      <c r="D18" s="69">
        <v>5.2</v>
      </c>
      <c r="E18" s="69">
        <v>4.05</v>
      </c>
      <c r="F18" s="70">
        <v>13.8</v>
      </c>
      <c r="G18" s="69">
        <v>4.25</v>
      </c>
      <c r="H18" s="69">
        <v>5.45</v>
      </c>
      <c r="I18" s="69"/>
      <c r="J18" s="69"/>
      <c r="K18" s="41">
        <v>7.4</v>
      </c>
      <c r="L18" s="41"/>
      <c r="M18" s="41"/>
      <c r="N18" s="41"/>
      <c r="O18" s="41"/>
      <c r="P18" s="41"/>
      <c r="Q18" s="41"/>
      <c r="R18" s="41"/>
      <c r="S18" s="42">
        <f aca="true" t="shared" si="0" ref="S18:S23">COUNT(D18:R18)</f>
        <v>6</v>
      </c>
      <c r="T18" s="41">
        <f aca="true" t="shared" si="1" ref="T18:T23">SUM(D18:R18)</f>
        <v>40.15</v>
      </c>
      <c r="U18" s="78">
        <f aca="true" t="shared" si="2" ref="U18:U23">SUM(T18/S18)</f>
        <v>6.691666666666666</v>
      </c>
    </row>
    <row r="19" spans="1:21" ht="15">
      <c r="A19" s="6">
        <f>SUM(SUVESTINĖ!A18)</f>
        <v>2</v>
      </c>
      <c r="B19" s="10" t="s">
        <v>30</v>
      </c>
      <c r="C19" s="33" t="s">
        <v>12</v>
      </c>
      <c r="D19" s="41">
        <v>6.65</v>
      </c>
      <c r="E19" s="67">
        <v>10.5</v>
      </c>
      <c r="F19" s="67">
        <v>13</v>
      </c>
      <c r="G19" s="41">
        <v>5.1</v>
      </c>
      <c r="H19" s="41">
        <v>5</v>
      </c>
      <c r="I19" s="41"/>
      <c r="J19" s="41"/>
      <c r="K19" s="41">
        <v>6.25</v>
      </c>
      <c r="L19" s="41">
        <v>5.55</v>
      </c>
      <c r="M19" s="41"/>
      <c r="N19" s="41"/>
      <c r="O19" s="41"/>
      <c r="P19" s="41"/>
      <c r="Q19" s="41"/>
      <c r="R19" s="41"/>
      <c r="S19" s="42">
        <f t="shared" si="0"/>
        <v>7</v>
      </c>
      <c r="T19" s="41">
        <f t="shared" si="1"/>
        <v>52.05</v>
      </c>
      <c r="U19" s="78">
        <f t="shared" si="2"/>
        <v>7.435714285714285</v>
      </c>
    </row>
    <row r="20" spans="1:21" ht="15">
      <c r="A20" s="6">
        <f>SUM(SUVESTINĖ!A19)</f>
        <v>1</v>
      </c>
      <c r="B20" s="10" t="s">
        <v>31</v>
      </c>
      <c r="C20" s="33" t="s">
        <v>9</v>
      </c>
      <c r="D20" s="41">
        <v>5.8</v>
      </c>
      <c r="E20" s="41">
        <v>9</v>
      </c>
      <c r="F20" s="41"/>
      <c r="G20" s="41">
        <v>5.55</v>
      </c>
      <c r="H20" s="41">
        <v>5.7</v>
      </c>
      <c r="I20" s="41"/>
      <c r="J20" s="41"/>
      <c r="K20" s="41">
        <v>4.9</v>
      </c>
      <c r="L20" s="41">
        <v>5.85</v>
      </c>
      <c r="M20" s="41">
        <v>5.85</v>
      </c>
      <c r="N20" s="41">
        <v>3.4</v>
      </c>
      <c r="O20" s="41"/>
      <c r="P20" s="41"/>
      <c r="Q20" s="41"/>
      <c r="R20" s="41"/>
      <c r="S20" s="42">
        <f t="shared" si="0"/>
        <v>8</v>
      </c>
      <c r="T20" s="41">
        <f t="shared" si="1"/>
        <v>46.050000000000004</v>
      </c>
      <c r="U20" s="78">
        <f t="shared" si="2"/>
        <v>5.7562500000000005</v>
      </c>
    </row>
    <row r="21" spans="1:21" ht="15">
      <c r="A21" s="6">
        <f>SUM(SUVESTINĖ!A20)</f>
        <v>6</v>
      </c>
      <c r="B21" s="10" t="s">
        <v>32</v>
      </c>
      <c r="C21" s="33" t="s">
        <v>6</v>
      </c>
      <c r="D21" s="41">
        <v>6.55</v>
      </c>
      <c r="E21" s="41">
        <v>3.85</v>
      </c>
      <c r="F21" s="41"/>
      <c r="G21" s="41">
        <v>5.85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3</v>
      </c>
      <c r="T21" s="41">
        <f t="shared" si="1"/>
        <v>16.25</v>
      </c>
      <c r="U21" s="78">
        <f t="shared" si="2"/>
        <v>5.416666666666667</v>
      </c>
    </row>
    <row r="22" spans="1:21" ht="15">
      <c r="A22" s="6">
        <f>SUM(SUVESTINĖ!A21)</f>
        <v>4</v>
      </c>
      <c r="B22" s="10" t="s">
        <v>7</v>
      </c>
      <c r="C22" s="33" t="s">
        <v>8</v>
      </c>
      <c r="D22" s="41"/>
      <c r="E22" s="41"/>
      <c r="F22" s="41"/>
      <c r="G22" s="41">
        <v>6.2</v>
      </c>
      <c r="H22" s="41"/>
      <c r="I22" s="41"/>
      <c r="J22" s="41"/>
      <c r="K22" s="41">
        <v>4.9</v>
      </c>
      <c r="L22" s="41">
        <v>4.95</v>
      </c>
      <c r="M22" s="41">
        <v>6.6</v>
      </c>
      <c r="N22" s="41"/>
      <c r="O22" s="41"/>
      <c r="P22" s="41"/>
      <c r="Q22" s="41"/>
      <c r="R22" s="41"/>
      <c r="S22" s="42">
        <f t="shared" si="0"/>
        <v>4</v>
      </c>
      <c r="T22" s="41">
        <f t="shared" si="1"/>
        <v>22.65</v>
      </c>
      <c r="U22" s="78">
        <f t="shared" si="2"/>
        <v>5.6625</v>
      </c>
    </row>
    <row r="23" spans="1:21" ht="15">
      <c r="A23" s="6">
        <f>SUM(SUVESTINĖ!A22)</f>
        <v>5</v>
      </c>
      <c r="B23" s="10" t="s">
        <v>10</v>
      </c>
      <c r="C23" s="33" t="s">
        <v>11</v>
      </c>
      <c r="D23" s="41">
        <v>6.2</v>
      </c>
      <c r="E23" s="41">
        <v>6</v>
      </c>
      <c r="F23" s="41">
        <v>6.1</v>
      </c>
      <c r="G23" s="41">
        <v>6.5</v>
      </c>
      <c r="H23" s="41">
        <v>5.95</v>
      </c>
      <c r="I23" s="41">
        <v>9.9</v>
      </c>
      <c r="J23" s="67">
        <v>10.65</v>
      </c>
      <c r="K23" s="41">
        <v>5.5</v>
      </c>
      <c r="L23" s="41">
        <v>9.15</v>
      </c>
      <c r="M23" s="41">
        <v>9.7</v>
      </c>
      <c r="N23" s="41">
        <v>5.4</v>
      </c>
      <c r="O23" s="41"/>
      <c r="P23" s="41"/>
      <c r="Q23" s="41"/>
      <c r="R23" s="41"/>
      <c r="S23" s="42">
        <f t="shared" si="0"/>
        <v>11</v>
      </c>
      <c r="T23" s="41">
        <f t="shared" si="1"/>
        <v>81.05000000000001</v>
      </c>
      <c r="U23" s="78">
        <f t="shared" si="2"/>
        <v>7.368181818181819</v>
      </c>
    </row>
    <row r="24" spans="15:20" ht="15">
      <c r="O24" s="105" t="s">
        <v>13</v>
      </c>
      <c r="P24" s="105"/>
      <c r="Q24" s="105"/>
      <c r="R24" s="105"/>
      <c r="S24" s="39">
        <f>SUM(S18:S23)</f>
        <v>39</v>
      </c>
      <c r="T24" s="40">
        <f>SUM(T18:T23)</f>
        <v>258.20000000000005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21">
    <mergeCell ref="F13:F14"/>
    <mergeCell ref="G13:G14"/>
    <mergeCell ref="D17:F17"/>
    <mergeCell ref="K17:N17"/>
    <mergeCell ref="P13:P14"/>
    <mergeCell ref="T13:T14"/>
    <mergeCell ref="O24:R24"/>
    <mergeCell ref="Q13:Q14"/>
    <mergeCell ref="H13:H14"/>
    <mergeCell ref="I13:I14"/>
    <mergeCell ref="G17:J17"/>
    <mergeCell ref="A11:C11"/>
    <mergeCell ref="D13:D14"/>
    <mergeCell ref="R13:R14"/>
    <mergeCell ref="J13:J14"/>
    <mergeCell ref="K13:K14"/>
    <mergeCell ref="L13:L14"/>
    <mergeCell ref="M13:M14"/>
    <mergeCell ref="N13:N14"/>
    <mergeCell ref="O13:O14"/>
    <mergeCell ref="E13:E14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1:Y32"/>
  <sheetViews>
    <sheetView zoomScale="110" zoomScaleNormal="110" zoomScalePageLayoutView="0" workbookViewId="0" topLeftCell="A7">
      <selection activeCell="P17" sqref="P17:V17"/>
    </sheetView>
  </sheetViews>
  <sheetFormatPr defaultColWidth="9.00390625" defaultRowHeight="15"/>
  <cols>
    <col min="1" max="1" width="5.57421875" style="1" customWidth="1"/>
    <col min="2" max="2" width="19.7109375" style="1" customWidth="1"/>
    <col min="3" max="3" width="33.28125" style="1" customWidth="1"/>
    <col min="4" max="23" width="4.7109375" style="2" customWidth="1"/>
    <col min="24" max="39" width="9.28125" style="2" customWidth="1"/>
    <col min="40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4" t="s">
        <v>37</v>
      </c>
      <c r="B11" s="114"/>
      <c r="C11" s="114"/>
    </row>
    <row r="12" ht="15.75" thickBot="1"/>
    <row r="13" spans="1:25" ht="15">
      <c r="A13" s="18" t="s">
        <v>26</v>
      </c>
      <c r="B13" s="18" t="s">
        <v>0</v>
      </c>
      <c r="C13" s="18" t="s">
        <v>0</v>
      </c>
      <c r="D13" s="103">
        <v>1</v>
      </c>
      <c r="E13" s="101">
        <v>2</v>
      </c>
      <c r="F13" s="101">
        <v>3</v>
      </c>
      <c r="G13" s="101">
        <v>4</v>
      </c>
      <c r="H13" s="101">
        <v>5</v>
      </c>
      <c r="I13" s="101">
        <v>6</v>
      </c>
      <c r="J13" s="101">
        <v>7</v>
      </c>
      <c r="K13" s="101">
        <v>8</v>
      </c>
      <c r="L13" s="101">
        <v>9</v>
      </c>
      <c r="M13" s="101">
        <v>10</v>
      </c>
      <c r="N13" s="101">
        <v>11</v>
      </c>
      <c r="O13" s="101">
        <v>12</v>
      </c>
      <c r="P13" s="101">
        <v>13</v>
      </c>
      <c r="Q13" s="101">
        <v>14</v>
      </c>
      <c r="R13" s="101">
        <v>15</v>
      </c>
      <c r="S13" s="101">
        <v>16</v>
      </c>
      <c r="T13" s="101">
        <v>17</v>
      </c>
      <c r="U13" s="101">
        <v>18</v>
      </c>
      <c r="V13" s="101">
        <v>19</v>
      </c>
      <c r="W13" s="37" t="s">
        <v>3</v>
      </c>
      <c r="X13" s="112" t="s">
        <v>35</v>
      </c>
      <c r="Y13" s="73" t="s">
        <v>43</v>
      </c>
    </row>
    <row r="14" spans="1:25" ht="15.75" thickBot="1">
      <c r="A14" s="19" t="s">
        <v>27</v>
      </c>
      <c r="B14" s="19" t="s">
        <v>1</v>
      </c>
      <c r="C14" s="19" t="s">
        <v>2</v>
      </c>
      <c r="D14" s="104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38" t="s">
        <v>21</v>
      </c>
      <c r="X14" s="113"/>
      <c r="Y14" s="74" t="s">
        <v>5</v>
      </c>
    </row>
    <row r="15" spans="1:25" ht="15">
      <c r="A15" s="9"/>
      <c r="B15" s="9"/>
      <c r="C15" s="9"/>
      <c r="X15" s="34"/>
      <c r="Y15" s="72"/>
    </row>
    <row r="16" spans="1:25" ht="15">
      <c r="A16" s="9"/>
      <c r="B16" s="9"/>
      <c r="C16" s="9"/>
      <c r="X16" s="34"/>
      <c r="Y16" s="72"/>
    </row>
    <row r="17" spans="1:25" ht="15">
      <c r="A17" s="9"/>
      <c r="B17" s="9"/>
      <c r="C17" s="9"/>
      <c r="D17" s="109" t="s">
        <v>40</v>
      </c>
      <c r="E17" s="110"/>
      <c r="F17" s="110"/>
      <c r="G17" s="110"/>
      <c r="H17" s="110"/>
      <c r="I17" s="110"/>
      <c r="J17" s="111"/>
      <c r="K17" s="109" t="s">
        <v>41</v>
      </c>
      <c r="L17" s="110"/>
      <c r="M17" s="110"/>
      <c r="N17" s="110"/>
      <c r="O17" s="111"/>
      <c r="P17" s="109" t="s">
        <v>42</v>
      </c>
      <c r="Q17" s="110"/>
      <c r="R17" s="110"/>
      <c r="S17" s="110"/>
      <c r="T17" s="110"/>
      <c r="U17" s="110"/>
      <c r="V17" s="111"/>
      <c r="X17" s="34"/>
      <c r="Y17" s="72"/>
    </row>
    <row r="18" spans="1:25" ht="15">
      <c r="A18" s="6">
        <f>SUM(SUVESTINĖ!A17)</f>
        <v>7</v>
      </c>
      <c r="B18" s="12" t="s">
        <v>39</v>
      </c>
      <c r="C18" s="33" t="s">
        <v>29</v>
      </c>
      <c r="D18" s="43">
        <v>6.15</v>
      </c>
      <c r="E18" s="43">
        <v>5.7</v>
      </c>
      <c r="F18" s="43">
        <v>6.25</v>
      </c>
      <c r="G18" s="43">
        <v>4.8</v>
      </c>
      <c r="H18" s="43">
        <v>6.1</v>
      </c>
      <c r="I18" s="43"/>
      <c r="J18" s="43"/>
      <c r="K18" s="71">
        <v>11.2</v>
      </c>
      <c r="L18" s="43">
        <v>7.45</v>
      </c>
      <c r="M18" s="43">
        <v>5</v>
      </c>
      <c r="N18" s="43"/>
      <c r="O18" s="43"/>
      <c r="P18" s="43">
        <v>4.65</v>
      </c>
      <c r="Q18" s="43"/>
      <c r="R18" s="43"/>
      <c r="S18" s="43"/>
      <c r="T18" s="43"/>
      <c r="U18" s="43"/>
      <c r="V18" s="43"/>
      <c r="W18" s="44">
        <f>COUNT(D18:V18)</f>
        <v>9</v>
      </c>
      <c r="X18" s="43">
        <f aca="true" t="shared" si="0" ref="X18:X23">SUM(D18:V18)</f>
        <v>57.300000000000004</v>
      </c>
      <c r="Y18" s="75">
        <f aca="true" t="shared" si="1" ref="Y18:Y23">SUM(X18/W18)</f>
        <v>6.366666666666667</v>
      </c>
    </row>
    <row r="19" spans="1:25" ht="15">
      <c r="A19" s="6">
        <f>SUM(SUVESTINĖ!A18)</f>
        <v>2</v>
      </c>
      <c r="B19" s="10" t="s">
        <v>30</v>
      </c>
      <c r="C19" s="33" t="s">
        <v>12</v>
      </c>
      <c r="D19" s="43">
        <v>4.55</v>
      </c>
      <c r="E19" s="43">
        <v>4.75</v>
      </c>
      <c r="F19" s="43">
        <v>8.4</v>
      </c>
      <c r="G19" s="43"/>
      <c r="H19" s="43"/>
      <c r="I19" s="43"/>
      <c r="J19" s="43"/>
      <c r="K19" s="71">
        <v>10.1</v>
      </c>
      <c r="L19" s="43"/>
      <c r="M19" s="43"/>
      <c r="N19" s="43"/>
      <c r="O19" s="43"/>
      <c r="P19" s="43">
        <v>6.8</v>
      </c>
      <c r="Q19" s="71">
        <v>11.6</v>
      </c>
      <c r="R19" s="43">
        <v>6.2</v>
      </c>
      <c r="S19" s="43">
        <v>5.8</v>
      </c>
      <c r="T19" s="43">
        <v>6</v>
      </c>
      <c r="U19" s="43"/>
      <c r="V19" s="43"/>
      <c r="W19" s="44">
        <f>COUNT(D19:T19)</f>
        <v>9</v>
      </c>
      <c r="X19" s="43">
        <f t="shared" si="0"/>
        <v>64.2</v>
      </c>
      <c r="Y19" s="75">
        <f t="shared" si="1"/>
        <v>7.133333333333334</v>
      </c>
    </row>
    <row r="20" spans="1:25" ht="15">
      <c r="A20" s="6">
        <f>SUM(SUVESTINĖ!A19)</f>
        <v>1</v>
      </c>
      <c r="B20" s="10" t="s">
        <v>31</v>
      </c>
      <c r="C20" s="33" t="s">
        <v>9</v>
      </c>
      <c r="D20" s="43">
        <v>5</v>
      </c>
      <c r="E20" s="43">
        <v>4.5</v>
      </c>
      <c r="F20" s="43">
        <v>4.6</v>
      </c>
      <c r="G20" s="43">
        <v>6.15</v>
      </c>
      <c r="H20" s="43">
        <v>4.7</v>
      </c>
      <c r="I20" s="43">
        <v>4.5</v>
      </c>
      <c r="J20" s="43">
        <v>5.9</v>
      </c>
      <c r="K20" s="43">
        <v>6.2</v>
      </c>
      <c r="L20" s="43">
        <v>5.4</v>
      </c>
      <c r="M20" s="43">
        <v>6</v>
      </c>
      <c r="N20" s="43">
        <v>6.7</v>
      </c>
      <c r="O20" s="43">
        <v>5.1</v>
      </c>
      <c r="P20" s="43">
        <v>5.05</v>
      </c>
      <c r="Q20" s="43">
        <v>4.75</v>
      </c>
      <c r="R20" s="43">
        <v>4.8</v>
      </c>
      <c r="S20" s="43">
        <v>6</v>
      </c>
      <c r="T20" s="43">
        <v>6.05</v>
      </c>
      <c r="U20" s="43">
        <v>4.65</v>
      </c>
      <c r="V20" s="43">
        <v>4.6</v>
      </c>
      <c r="W20" s="44">
        <f>COUNT(D20:V20)</f>
        <v>19</v>
      </c>
      <c r="X20" s="43">
        <f t="shared" si="0"/>
        <v>100.64999999999999</v>
      </c>
      <c r="Y20" s="75">
        <f t="shared" si="1"/>
        <v>5.2973684210526315</v>
      </c>
    </row>
    <row r="21" spans="1:25" ht="15">
      <c r="A21" s="6">
        <f>SUM(SUVESTINĖ!A20)</f>
        <v>6</v>
      </c>
      <c r="B21" s="10" t="s">
        <v>32</v>
      </c>
      <c r="C21" s="33" t="s">
        <v>6</v>
      </c>
      <c r="D21" s="43">
        <v>4.35</v>
      </c>
      <c r="E21" s="43">
        <v>5.5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v>7.5</v>
      </c>
      <c r="Q21" s="43">
        <v>3.75</v>
      </c>
      <c r="R21" s="43">
        <v>4.85</v>
      </c>
      <c r="S21" s="43">
        <v>4</v>
      </c>
      <c r="T21" s="43"/>
      <c r="U21" s="43"/>
      <c r="V21" s="43"/>
      <c r="W21" s="44">
        <f>COUNT(D21:S21)</f>
        <v>6</v>
      </c>
      <c r="X21" s="43">
        <f t="shared" si="0"/>
        <v>29.950000000000003</v>
      </c>
      <c r="Y21" s="75">
        <f t="shared" si="1"/>
        <v>4.991666666666667</v>
      </c>
    </row>
    <row r="22" spans="1:25" ht="15">
      <c r="A22" s="6">
        <f>SUM(SUVESTINĖ!A21)</f>
        <v>4</v>
      </c>
      <c r="B22" s="10" t="s">
        <v>7</v>
      </c>
      <c r="C22" s="33" t="s">
        <v>8</v>
      </c>
      <c r="D22" s="43">
        <v>4.55</v>
      </c>
      <c r="E22" s="71">
        <v>11.45</v>
      </c>
      <c r="F22" s="43">
        <v>6.15</v>
      </c>
      <c r="G22" s="43"/>
      <c r="H22" s="43"/>
      <c r="I22" s="43"/>
      <c r="J22" s="43"/>
      <c r="K22" s="43">
        <v>5.05</v>
      </c>
      <c r="L22" s="43">
        <v>4.4</v>
      </c>
      <c r="M22" s="43">
        <v>6.15</v>
      </c>
      <c r="N22" s="43"/>
      <c r="O22" s="43"/>
      <c r="P22" s="43">
        <v>4.3</v>
      </c>
      <c r="Q22" s="71">
        <v>11.9</v>
      </c>
      <c r="R22" s="43">
        <v>9.1</v>
      </c>
      <c r="S22" s="43">
        <v>6.8</v>
      </c>
      <c r="T22" s="43"/>
      <c r="U22" s="43"/>
      <c r="V22" s="43"/>
      <c r="W22" s="44">
        <f>COUNT(D22:S22)</f>
        <v>10</v>
      </c>
      <c r="X22" s="43">
        <f t="shared" si="0"/>
        <v>69.85</v>
      </c>
      <c r="Y22" s="75">
        <f t="shared" si="1"/>
        <v>6.984999999999999</v>
      </c>
    </row>
    <row r="23" spans="1:25" ht="15">
      <c r="A23" s="6">
        <f>SUM(SUVESTINĖ!A22)</f>
        <v>5</v>
      </c>
      <c r="B23" s="10" t="s">
        <v>10</v>
      </c>
      <c r="C23" s="33" t="s">
        <v>11</v>
      </c>
      <c r="D23" s="43">
        <v>9.25</v>
      </c>
      <c r="E23" s="43">
        <v>5.5</v>
      </c>
      <c r="F23" s="43"/>
      <c r="G23" s="43"/>
      <c r="H23" s="43"/>
      <c r="I23" s="43"/>
      <c r="J23" s="43"/>
      <c r="K23" s="43">
        <v>3.75</v>
      </c>
      <c r="L23" s="43">
        <v>4.1</v>
      </c>
      <c r="M23" s="43">
        <v>5.85</v>
      </c>
      <c r="N23" s="43"/>
      <c r="O23" s="43"/>
      <c r="P23" s="43">
        <v>5.4</v>
      </c>
      <c r="Q23" s="71">
        <v>11.15</v>
      </c>
      <c r="R23" s="43"/>
      <c r="S23" s="43"/>
      <c r="T23" s="43"/>
      <c r="U23" s="43"/>
      <c r="V23" s="43"/>
      <c r="W23" s="44">
        <f>COUNT(D23:R23)</f>
        <v>7</v>
      </c>
      <c r="X23" s="43">
        <f t="shared" si="0"/>
        <v>45</v>
      </c>
      <c r="Y23" s="75">
        <f t="shared" si="1"/>
        <v>6.428571428571429</v>
      </c>
    </row>
    <row r="24" spans="15:24" ht="15">
      <c r="O24" s="105" t="s">
        <v>13</v>
      </c>
      <c r="P24" s="105"/>
      <c r="Q24" s="105"/>
      <c r="R24" s="105"/>
      <c r="S24" s="79"/>
      <c r="T24" s="79"/>
      <c r="U24" s="79"/>
      <c r="V24" s="79"/>
      <c r="W24" s="39">
        <f>SUM(W18:W23)</f>
        <v>60</v>
      </c>
      <c r="X24" s="40">
        <f>SUM(X18:X23)</f>
        <v>366.94999999999993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25">
    <mergeCell ref="X13:X14"/>
    <mergeCell ref="O24:R24"/>
    <mergeCell ref="A11:C11"/>
    <mergeCell ref="D13:D14"/>
    <mergeCell ref="P13:P14"/>
    <mergeCell ref="Q13:Q14"/>
    <mergeCell ref="O13:O14"/>
    <mergeCell ref="E13:E14"/>
    <mergeCell ref="F13:F14"/>
    <mergeCell ref="H13:H14"/>
    <mergeCell ref="I13:I14"/>
    <mergeCell ref="J13:J14"/>
    <mergeCell ref="K13:K14"/>
    <mergeCell ref="M13:M14"/>
    <mergeCell ref="R13:R14"/>
    <mergeCell ref="D17:J17"/>
    <mergeCell ref="K17:O17"/>
    <mergeCell ref="V13:V14"/>
    <mergeCell ref="T13:T14"/>
    <mergeCell ref="S13:S14"/>
    <mergeCell ref="U13:U14"/>
    <mergeCell ref="P17:V17"/>
    <mergeCell ref="N13:N14"/>
    <mergeCell ref="L13:L14"/>
    <mergeCell ref="G13:G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1:U32"/>
  <sheetViews>
    <sheetView tabSelected="1" zoomScale="120" zoomScaleNormal="120" zoomScalePageLayoutView="0" workbookViewId="0" topLeftCell="A6">
      <selection activeCell="D18" sqref="D18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33.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5" t="s">
        <v>38</v>
      </c>
      <c r="B11" s="115"/>
      <c r="C11" s="115"/>
    </row>
    <row r="12" ht="15.75" thickBot="1"/>
    <row r="13" spans="1:21" ht="15">
      <c r="A13" s="18" t="s">
        <v>26</v>
      </c>
      <c r="B13" s="18" t="s">
        <v>0</v>
      </c>
      <c r="C13" s="18" t="s">
        <v>0</v>
      </c>
      <c r="D13" s="103">
        <v>1</v>
      </c>
      <c r="E13" s="101">
        <v>2</v>
      </c>
      <c r="F13" s="101">
        <v>3</v>
      </c>
      <c r="G13" s="101">
        <v>4</v>
      </c>
      <c r="H13" s="101">
        <v>5</v>
      </c>
      <c r="I13" s="101">
        <v>6</v>
      </c>
      <c r="J13" s="101">
        <v>7</v>
      </c>
      <c r="K13" s="101">
        <v>8</v>
      </c>
      <c r="L13" s="101">
        <v>9</v>
      </c>
      <c r="M13" s="101">
        <v>10</v>
      </c>
      <c r="N13" s="101">
        <v>11</v>
      </c>
      <c r="O13" s="101">
        <v>12</v>
      </c>
      <c r="P13" s="101">
        <v>13</v>
      </c>
      <c r="Q13" s="101">
        <v>14</v>
      </c>
      <c r="R13" s="101">
        <v>15</v>
      </c>
      <c r="S13" s="37" t="s">
        <v>3</v>
      </c>
      <c r="T13" s="116" t="s">
        <v>35</v>
      </c>
      <c r="U13" s="73" t="s">
        <v>44</v>
      </c>
    </row>
    <row r="14" spans="1:21" ht="15.75" thickBot="1">
      <c r="A14" s="19" t="s">
        <v>27</v>
      </c>
      <c r="B14" s="19" t="s">
        <v>1</v>
      </c>
      <c r="C14" s="19" t="s">
        <v>2</v>
      </c>
      <c r="D14" s="104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38" t="s">
        <v>21</v>
      </c>
      <c r="T14" s="117"/>
      <c r="U14" s="74" t="s">
        <v>5</v>
      </c>
    </row>
    <row r="15" spans="1:21" ht="15">
      <c r="A15" s="9"/>
      <c r="B15" s="9"/>
      <c r="C15" s="9"/>
      <c r="T15" s="34"/>
      <c r="U15" s="72"/>
    </row>
    <row r="16" spans="1:21" ht="15">
      <c r="A16" s="9"/>
      <c r="B16" s="9"/>
      <c r="C16" s="9"/>
      <c r="T16" s="34"/>
      <c r="U16" s="72"/>
    </row>
    <row r="17" spans="1:21" ht="15">
      <c r="A17" s="9"/>
      <c r="B17" s="9"/>
      <c r="C17" s="9"/>
      <c r="D17" s="109" t="s">
        <v>40</v>
      </c>
      <c r="E17" s="110"/>
      <c r="F17" s="110"/>
      <c r="G17" s="111"/>
      <c r="T17" s="34"/>
      <c r="U17" s="72"/>
    </row>
    <row r="18" spans="1:21" ht="15">
      <c r="A18" s="6">
        <f>SUM(SUVESTINĖ!A17)</f>
        <v>7</v>
      </c>
      <c r="B18" s="12" t="s">
        <v>39</v>
      </c>
      <c r="C18" s="33" t="s">
        <v>29</v>
      </c>
      <c r="D18" s="46">
        <v>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>
        <f aca="true" t="shared" si="0" ref="S18:S23">COUNT(D18:R18)</f>
        <v>1</v>
      </c>
      <c r="T18" s="46">
        <f aca="true" t="shared" si="1" ref="T18:T23">SUM(D18:R18)</f>
        <v>6</v>
      </c>
      <c r="U18" s="75">
        <f aca="true" t="shared" si="2" ref="U18:U23">SUM(T18/S18)</f>
        <v>6</v>
      </c>
    </row>
    <row r="19" spans="1:21" ht="15">
      <c r="A19" s="6">
        <f>SUM(SUVESTINĖ!A18)</f>
        <v>2</v>
      </c>
      <c r="B19" s="10" t="s">
        <v>30</v>
      </c>
      <c r="C19" s="33" t="s">
        <v>12</v>
      </c>
      <c r="D19" s="46">
        <v>8.3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>
        <f t="shared" si="0"/>
        <v>1</v>
      </c>
      <c r="T19" s="46">
        <f t="shared" si="1"/>
        <v>8.3</v>
      </c>
      <c r="U19" s="75">
        <f t="shared" si="2"/>
        <v>8.3</v>
      </c>
    </row>
    <row r="20" spans="1:21" ht="15">
      <c r="A20" s="6">
        <f>SUM(SUVESTINĖ!A19)</f>
        <v>1</v>
      </c>
      <c r="B20" s="10" t="s">
        <v>31</v>
      </c>
      <c r="C20" s="33" t="s">
        <v>9</v>
      </c>
      <c r="D20" s="46">
        <v>6.85</v>
      </c>
      <c r="E20" s="46">
        <v>5.2</v>
      </c>
      <c r="F20" s="46">
        <v>5.7</v>
      </c>
      <c r="G20" s="46">
        <v>5.55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>
        <f t="shared" si="0"/>
        <v>4</v>
      </c>
      <c r="T20" s="46">
        <f t="shared" si="1"/>
        <v>23.3</v>
      </c>
      <c r="U20" s="75">
        <f t="shared" si="2"/>
        <v>5.825</v>
      </c>
    </row>
    <row r="21" spans="1:21" ht="15">
      <c r="A21" s="6">
        <f>SUM(SUVESTINĖ!A20)</f>
        <v>6</v>
      </c>
      <c r="B21" s="10" t="s">
        <v>32</v>
      </c>
      <c r="C21" s="33" t="s">
        <v>6</v>
      </c>
      <c r="D21" s="46">
        <v>4.65</v>
      </c>
      <c r="E21" s="46">
        <v>5.25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>
        <f t="shared" si="0"/>
        <v>2</v>
      </c>
      <c r="T21" s="46">
        <f t="shared" si="1"/>
        <v>9.9</v>
      </c>
      <c r="U21" s="75">
        <f t="shared" si="2"/>
        <v>4.95</v>
      </c>
    </row>
    <row r="22" spans="1:21" ht="15">
      <c r="A22" s="6">
        <f>SUM(SUVESTINĖ!A21)</f>
        <v>4</v>
      </c>
      <c r="B22" s="10" t="s">
        <v>7</v>
      </c>
      <c r="C22" s="33" t="s">
        <v>8</v>
      </c>
      <c r="D22" s="46">
        <v>5.75</v>
      </c>
      <c r="E22" s="46">
        <v>5.1</v>
      </c>
      <c r="F22" s="118">
        <v>11.2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>
        <f t="shared" si="0"/>
        <v>3</v>
      </c>
      <c r="T22" s="46">
        <f t="shared" si="1"/>
        <v>22.049999999999997</v>
      </c>
      <c r="U22" s="75">
        <f t="shared" si="2"/>
        <v>7.349999999999999</v>
      </c>
    </row>
    <row r="23" spans="1:21" ht="15">
      <c r="A23" s="6">
        <f>SUM(SUVESTINĖ!A22)</f>
        <v>5</v>
      </c>
      <c r="B23" s="10" t="s">
        <v>10</v>
      </c>
      <c r="C23" s="33" t="s">
        <v>11</v>
      </c>
      <c r="D23" s="46">
        <v>6.75</v>
      </c>
      <c r="E23" s="46">
        <v>5.5</v>
      </c>
      <c r="F23" s="46">
        <v>5.7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>
        <f t="shared" si="0"/>
        <v>3</v>
      </c>
      <c r="T23" s="46">
        <f t="shared" si="1"/>
        <v>17.95</v>
      </c>
      <c r="U23" s="75">
        <f t="shared" si="2"/>
        <v>5.983333333333333</v>
      </c>
    </row>
    <row r="24" spans="15:20" ht="15">
      <c r="O24" s="105" t="s">
        <v>13</v>
      </c>
      <c r="P24" s="105"/>
      <c r="Q24" s="105"/>
      <c r="R24" s="105"/>
      <c r="S24" s="39">
        <f>SUM(S18:S23)</f>
        <v>14</v>
      </c>
      <c r="T24" s="40">
        <f>SUM(T18:T23)</f>
        <v>87.5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9">
    <mergeCell ref="D17:G17"/>
    <mergeCell ref="T13:T14"/>
    <mergeCell ref="O24:R24"/>
    <mergeCell ref="O13:O14"/>
    <mergeCell ref="P13:P14"/>
    <mergeCell ref="Q13:Q14"/>
    <mergeCell ref="R13:R14"/>
    <mergeCell ref="M13:M14"/>
    <mergeCell ref="N13:N14"/>
    <mergeCell ref="G13:G14"/>
    <mergeCell ref="H13:H14"/>
    <mergeCell ref="I13:I14"/>
    <mergeCell ref="J13:J14"/>
    <mergeCell ref="A11:C11"/>
    <mergeCell ref="D13:D14"/>
    <mergeCell ref="E13:E14"/>
    <mergeCell ref="F13:F14"/>
    <mergeCell ref="K13:K14"/>
    <mergeCell ref="L13:L1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2011-06-16T13:29:54Z</cp:lastPrinted>
  <dcterms:created xsi:type="dcterms:W3CDTF">2011-05-09T14:19:30Z</dcterms:created>
  <dcterms:modified xsi:type="dcterms:W3CDTF">2011-06-19T05:28:01Z</dcterms:modified>
  <cp:category/>
  <cp:version/>
  <cp:contentType/>
  <cp:contentStatus/>
</cp:coreProperties>
</file>