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ios_darbaknyges"/>
  <bookViews>
    <workbookView xWindow="360" yWindow="120" windowWidth="19320" windowHeight="8010" activeTab="6"/>
  </bookViews>
  <sheets>
    <sheet name="SUVESTINĖ" sheetId="1" r:id="rId1"/>
    <sheet name="2012-05-30" sheetId="2" r:id="rId2"/>
    <sheet name="2012-05-31" sheetId="3" r:id="rId3"/>
    <sheet name="2012-06-01" sheetId="4" r:id="rId4"/>
    <sheet name="2012-06-02" sheetId="5" r:id="rId5"/>
    <sheet name="2012-06-03" sheetId="6" r:id="rId6"/>
    <sheet name="vietos" sheetId="7" r:id="rId7"/>
  </sheets>
  <definedNames>
    <definedName name="_xlnm.Print_Area" localSheetId="0">'SUVESTINĖ'!$A$1:$U$45</definedName>
  </definedNames>
  <calcPr fullCalcOnLoad="1"/>
</workbook>
</file>

<file path=xl/sharedStrings.xml><?xml version="1.0" encoding="utf-8"?>
<sst xmlns="http://schemas.openxmlformats.org/spreadsheetml/2006/main" count="367" uniqueCount="70">
  <si>
    <t>Komandos</t>
  </si>
  <si>
    <t>pavadinimas</t>
  </si>
  <si>
    <t>nariai</t>
  </si>
  <si>
    <t>Žuvų</t>
  </si>
  <si>
    <t xml:space="preserve">Bendras </t>
  </si>
  <si>
    <t>svoris</t>
  </si>
  <si>
    <t>Remigijus Motekaitis ir Marius Laureckis</t>
  </si>
  <si>
    <t>VISO:</t>
  </si>
  <si>
    <t>VIDUTINIS SVORIS:</t>
  </si>
  <si>
    <t>VISO PER VARŽYBAS SUGAUTA</t>
  </si>
  <si>
    <t>ŽUVYS</t>
  </si>
  <si>
    <t>BENDRAS SVORIS</t>
  </si>
  <si>
    <t>KG.</t>
  </si>
  <si>
    <t>VIDUTINIS SVORIS</t>
  </si>
  <si>
    <t>Per dvi paras</t>
  </si>
  <si>
    <t>sk.</t>
  </si>
  <si>
    <t>žuvų</t>
  </si>
  <si>
    <t>Bendras</t>
  </si>
  <si>
    <t>Per tris paras</t>
  </si>
  <si>
    <t>DIDŽIAUSIA ŽUVIS</t>
  </si>
  <si>
    <t>Sekto-</t>
  </si>
  <si>
    <t>riaus Nr.</t>
  </si>
  <si>
    <t>Per keturias paras</t>
  </si>
  <si>
    <t>viso (kg.)</t>
  </si>
  <si>
    <t>2011-06-19 suvestinė lentelė</t>
  </si>
  <si>
    <t>2012- ųjų metų Lietuvos čempionato ir atrankos į FIPS'ed 1- ojo etapo rezultatų lentelė</t>
  </si>
  <si>
    <t>Paliūtis</t>
  </si>
  <si>
    <t>Vilmantas Andziulevičius, Valerijus Belous</t>
  </si>
  <si>
    <t>Thermoplast</t>
  </si>
  <si>
    <t>Bartlomiej Rutkowski, Robert Kupski</t>
  </si>
  <si>
    <t>Carp 4 fun</t>
  </si>
  <si>
    <t>Vilius Šiliauskas, Mindaugas Gyvis</t>
  </si>
  <si>
    <t>BH team</t>
  </si>
  <si>
    <t>Saulius Navickis, Raimondas Jablonskis</t>
  </si>
  <si>
    <t>Mortar Akmenė</t>
  </si>
  <si>
    <t>Romualdas Balčytis, Julius-Arnoldas Mituzas</t>
  </si>
  <si>
    <t>Construction partners</t>
  </si>
  <si>
    <t>Vytautas Vasiliauskas, Darius Liobė</t>
  </si>
  <si>
    <t>Ružik &amp; Zbynia</t>
  </si>
  <si>
    <t>Olegas Ružickis ir Zbignevas Balkovskis</t>
  </si>
  <si>
    <t>Swedcarp</t>
  </si>
  <si>
    <t>Linas Rubys ir Sigitas Lokcikas</t>
  </si>
  <si>
    <t>Žaibas</t>
  </si>
  <si>
    <t>Šarūnas Kasiulis ir Edvinas Kasiulis</t>
  </si>
  <si>
    <t>ADD team</t>
  </si>
  <si>
    <t>Siprak - Starmer Baits</t>
  </si>
  <si>
    <t>Remigijus Rupeika ir Povilas Janeika </t>
  </si>
  <si>
    <t>Rolandas Tatarunas ir Monika Tatarunaitė </t>
  </si>
  <si>
    <t>Naujokai</t>
  </si>
  <si>
    <t>Salmo team</t>
  </si>
  <si>
    <t>Algirdas Daukšas, Darius Gudžiūnas</t>
  </si>
  <si>
    <t>R&amp;M- Romada</t>
  </si>
  <si>
    <t>Broliai rankelės</t>
  </si>
  <si>
    <t>Darius Grigaitis ir Modestas Grigaitis</t>
  </si>
  <si>
    <t>Miškiniai</t>
  </si>
  <si>
    <t>Grand Cargo</t>
  </si>
  <si>
    <t>Ruslanas Kotelnikovas ir Airidas Koržovas</t>
  </si>
  <si>
    <t>Lieruva</t>
  </si>
  <si>
    <t>Deivis Kvietkauskas ir Justinas Utaravičius</t>
  </si>
  <si>
    <t>Vytas Griškevičius ir Raimundas Ažukas</t>
  </si>
  <si>
    <t>Darius Surgautas ir Justinas Gudžiauskas</t>
  </si>
  <si>
    <t>2012-05-30 suvestinė lentelė</t>
  </si>
  <si>
    <t>2012-05-31 suvestinė lentelė</t>
  </si>
  <si>
    <t>2012-06-01 suvestinė lentelė</t>
  </si>
  <si>
    <t>Per penkias paras</t>
  </si>
  <si>
    <t>Taškų</t>
  </si>
  <si>
    <t>suma</t>
  </si>
  <si>
    <t>Vieta</t>
  </si>
  <si>
    <t>Olegas Ružickis, Zbignevas Balkovskis</t>
  </si>
  <si>
    <t>Remigijus Motekaitis, Marius Laureckis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</si>
</sst>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yyyy\-mm\-dd;@"/>
    <numFmt numFmtId="166" formatCode="&quot;Taip&quot;;&quot;Taip&quot;;&quot;Ne&quot;"/>
    <numFmt numFmtId="167" formatCode="&quot;Teisinga&quot;;&quot;Teisinga&quot;;&quot;Klaidinga&quot;"/>
    <numFmt numFmtId="168" formatCode="[$€-2]\ ###,000_);[Red]\([$€-2]\ ###,000\)"/>
    <numFmt numFmtId="16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7"/>
      <color indexed="8"/>
      <name val="Calibri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169" fontId="8" fillId="34" borderId="10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169" fontId="11" fillId="33" borderId="0" xfId="0" applyNumberFormat="1" applyFont="1" applyFill="1" applyBorder="1" applyAlignment="1">
      <alignment horizontal="center" vertical="center"/>
    </xf>
    <xf numFmtId="1" fontId="11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169" fontId="11" fillId="35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" fontId="53" fillId="33" borderId="0" xfId="0" applyNumberFormat="1" applyFont="1" applyFill="1" applyAlignment="1">
      <alignment/>
    </xf>
    <xf numFmtId="169" fontId="53" fillId="33" borderId="0" xfId="0" applyNumberFormat="1" applyFont="1" applyFill="1" applyAlignment="1">
      <alignment/>
    </xf>
    <xf numFmtId="169" fontId="8" fillId="36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69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9" fontId="8" fillId="37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69" fontId="0" fillId="33" borderId="0" xfId="0" applyNumberFormat="1" applyFill="1" applyBorder="1" applyAlignment="1">
      <alignment horizontal="center" vertical="center"/>
    </xf>
    <xf numFmtId="169" fontId="8" fillId="38" borderId="10" xfId="0" applyNumberFormat="1" applyFont="1" applyFill="1" applyBorder="1" applyAlignment="1">
      <alignment horizontal="center" vertical="center"/>
    </xf>
    <xf numFmtId="169" fontId="8" fillId="39" borderId="10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165" fontId="13" fillId="33" borderId="12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1" fontId="12" fillId="34" borderId="10" xfId="0" applyNumberFormat="1" applyFont="1" applyFill="1" applyBorder="1" applyAlignment="1">
      <alignment horizontal="center"/>
    </xf>
    <xf numFmtId="169" fontId="12" fillId="34" borderId="10" xfId="0" applyNumberFormat="1" applyFont="1" applyFill="1" applyBorder="1" applyAlignment="1">
      <alignment horizontal="center" vertical="center"/>
    </xf>
    <xf numFmtId="1" fontId="12" fillId="40" borderId="10" xfId="0" applyNumberFormat="1" applyFont="1" applyFill="1" applyBorder="1" applyAlignment="1">
      <alignment horizontal="center"/>
    </xf>
    <xf numFmtId="169" fontId="12" fillId="40" borderId="10" xfId="0" applyNumberFormat="1" applyFont="1" applyFill="1" applyBorder="1" applyAlignment="1">
      <alignment/>
    </xf>
    <xf numFmtId="1" fontId="12" fillId="33" borderId="10" xfId="0" applyNumberFormat="1" applyFont="1" applyFill="1" applyBorder="1" applyAlignment="1">
      <alignment horizontal="center"/>
    </xf>
    <xf numFmtId="169" fontId="12" fillId="33" borderId="10" xfId="0" applyNumberFormat="1" applyFont="1" applyFill="1" applyBorder="1" applyAlignment="1">
      <alignment/>
    </xf>
    <xf numFmtId="1" fontId="12" fillId="41" borderId="10" xfId="0" applyNumberFormat="1" applyFont="1" applyFill="1" applyBorder="1" applyAlignment="1">
      <alignment horizontal="center"/>
    </xf>
    <xf numFmtId="169" fontId="12" fillId="41" borderId="10" xfId="0" applyNumberFormat="1" applyFont="1" applyFill="1" applyBorder="1" applyAlignment="1">
      <alignment/>
    </xf>
    <xf numFmtId="1" fontId="12" fillId="38" borderId="10" xfId="0" applyNumberFormat="1" applyFont="1" applyFill="1" applyBorder="1" applyAlignment="1">
      <alignment horizontal="center"/>
    </xf>
    <xf numFmtId="169" fontId="12" fillId="38" borderId="10" xfId="0" applyNumberFormat="1" applyFont="1" applyFill="1" applyBorder="1" applyAlignment="1">
      <alignment/>
    </xf>
    <xf numFmtId="1" fontId="12" fillId="39" borderId="10" xfId="0" applyNumberFormat="1" applyFont="1" applyFill="1" applyBorder="1" applyAlignment="1">
      <alignment horizontal="center"/>
    </xf>
    <xf numFmtId="169" fontId="12" fillId="39" borderId="10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right"/>
    </xf>
    <xf numFmtId="169" fontId="12" fillId="33" borderId="10" xfId="0" applyNumberFormat="1" applyFont="1" applyFill="1" applyBorder="1" applyAlignment="1">
      <alignment horizontal="center"/>
    </xf>
    <xf numFmtId="169" fontId="12" fillId="33" borderId="15" xfId="0" applyNumberFormat="1" applyFont="1" applyFill="1" applyBorder="1" applyAlignment="1">
      <alignment horizontal="center" vertical="center"/>
    </xf>
    <xf numFmtId="169" fontId="12" fillId="33" borderId="0" xfId="0" applyNumberFormat="1" applyFont="1" applyFill="1" applyBorder="1" applyAlignment="1">
      <alignment horizontal="center" vertical="center"/>
    </xf>
    <xf numFmtId="2" fontId="12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right"/>
    </xf>
    <xf numFmtId="2" fontId="14" fillId="33" borderId="0" xfId="0" applyNumberFormat="1" applyFont="1" applyFill="1" applyBorder="1" applyAlignment="1">
      <alignment horizontal="center"/>
    </xf>
    <xf numFmtId="1" fontId="12" fillId="33" borderId="15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/>
    </xf>
    <xf numFmtId="169" fontId="15" fillId="33" borderId="15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65" fontId="16" fillId="33" borderId="1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165" fontId="16" fillId="33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169" fontId="53" fillId="0" borderId="10" xfId="0" applyNumberFormat="1" applyFont="1" applyBorder="1" applyAlignment="1">
      <alignment/>
    </xf>
    <xf numFmtId="169" fontId="53" fillId="0" borderId="10" xfId="0" applyNumberFormat="1" applyFont="1" applyFill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 vertical="center"/>
    </xf>
    <xf numFmtId="165" fontId="13" fillId="41" borderId="15" xfId="0" applyNumberFormat="1" applyFont="1" applyFill="1" applyBorder="1" applyAlignment="1">
      <alignment horizontal="center" vertical="center"/>
    </xf>
    <xf numFmtId="165" fontId="13" fillId="41" borderId="16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165" fontId="13" fillId="39" borderId="15" xfId="0" applyNumberFormat="1" applyFont="1" applyFill="1" applyBorder="1" applyAlignment="1">
      <alignment horizontal="center" vertical="center"/>
    </xf>
    <xf numFmtId="165" fontId="13" fillId="39" borderId="16" xfId="0" applyNumberFormat="1" applyFont="1" applyFill="1" applyBorder="1" applyAlignment="1">
      <alignment horizontal="center" vertical="center"/>
    </xf>
    <xf numFmtId="169" fontId="12" fillId="33" borderId="15" xfId="0" applyNumberFormat="1" applyFont="1" applyFill="1" applyBorder="1" applyAlignment="1">
      <alignment horizontal="center" vertical="center"/>
    </xf>
    <xf numFmtId="169" fontId="12" fillId="33" borderId="16" xfId="0" applyNumberFormat="1" applyFont="1" applyFill="1" applyBorder="1" applyAlignment="1">
      <alignment horizontal="center" vertical="center"/>
    </xf>
    <xf numFmtId="165" fontId="13" fillId="38" borderId="15" xfId="0" applyNumberFormat="1" applyFont="1" applyFill="1" applyBorder="1" applyAlignment="1">
      <alignment horizontal="center" vertical="center"/>
    </xf>
    <xf numFmtId="165" fontId="13" fillId="38" borderId="16" xfId="0" applyNumberFormat="1" applyFont="1" applyFill="1" applyBorder="1" applyAlignment="1">
      <alignment horizontal="center" vertical="center"/>
    </xf>
    <xf numFmtId="165" fontId="13" fillId="34" borderId="15" xfId="0" applyNumberFormat="1" applyFont="1" applyFill="1" applyBorder="1" applyAlignment="1">
      <alignment horizontal="center" vertical="center"/>
    </xf>
    <xf numFmtId="165" fontId="13" fillId="34" borderId="16" xfId="0" applyNumberFormat="1" applyFont="1" applyFill="1" applyBorder="1" applyAlignment="1">
      <alignment horizontal="center" vertical="center"/>
    </xf>
    <xf numFmtId="165" fontId="13" fillId="40" borderId="15" xfId="0" applyNumberFormat="1" applyFont="1" applyFill="1" applyBorder="1" applyAlignment="1">
      <alignment horizontal="center" vertical="center"/>
    </xf>
    <xf numFmtId="165" fontId="13" fillId="40" borderId="16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8" fillId="36" borderId="24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41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center"/>
    </xf>
    <xf numFmtId="0" fontId="8" fillId="38" borderId="20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5" fillId="39" borderId="0" xfId="0" applyFont="1" applyFill="1" applyAlignment="1">
      <alignment horizontal="center"/>
    </xf>
    <xf numFmtId="0" fontId="8" fillId="39" borderId="20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123825</xdr:rowOff>
    </xdr:from>
    <xdr:to>
      <xdr:col>3</xdr:col>
      <xdr:colOff>171450</xdr:colOff>
      <xdr:row>0</xdr:row>
      <xdr:rowOff>123825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23825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66675</xdr:rowOff>
    </xdr:from>
    <xdr:to>
      <xdr:col>8</xdr:col>
      <xdr:colOff>114300</xdr:colOff>
      <xdr:row>0</xdr:row>
      <xdr:rowOff>66675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66675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2</xdr:col>
      <xdr:colOff>1152525</xdr:colOff>
      <xdr:row>7</xdr:row>
      <xdr:rowOff>161925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47625"/>
          <a:ext cx="1114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0</xdr:row>
      <xdr:rowOff>114300</xdr:rowOff>
    </xdr:from>
    <xdr:to>
      <xdr:col>4</xdr:col>
      <xdr:colOff>123825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14300"/>
          <a:ext cx="1190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2</xdr:col>
      <xdr:colOff>1152525</xdr:colOff>
      <xdr:row>7</xdr:row>
      <xdr:rowOff>161925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7625"/>
          <a:ext cx="1114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0</xdr:row>
      <xdr:rowOff>114300</xdr:rowOff>
    </xdr:from>
    <xdr:to>
      <xdr:col>4</xdr:col>
      <xdr:colOff>114300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114300"/>
          <a:ext cx="1190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2</xdr:col>
      <xdr:colOff>1152525</xdr:colOff>
      <xdr:row>7</xdr:row>
      <xdr:rowOff>161925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47625"/>
          <a:ext cx="1114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0</xdr:row>
      <xdr:rowOff>114300</xdr:rowOff>
    </xdr:from>
    <xdr:to>
      <xdr:col>4</xdr:col>
      <xdr:colOff>47625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114300"/>
          <a:ext cx="1190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2</xdr:col>
      <xdr:colOff>1152525</xdr:colOff>
      <xdr:row>7</xdr:row>
      <xdr:rowOff>161925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47625"/>
          <a:ext cx="1114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0</xdr:row>
      <xdr:rowOff>114300</xdr:rowOff>
    </xdr:from>
    <xdr:to>
      <xdr:col>4</xdr:col>
      <xdr:colOff>38100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14300"/>
          <a:ext cx="1190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0</xdr:row>
      <xdr:rowOff>47625</xdr:rowOff>
    </xdr:from>
    <xdr:to>
      <xdr:col>2</xdr:col>
      <xdr:colOff>1114425</xdr:colOff>
      <xdr:row>7</xdr:row>
      <xdr:rowOff>161925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47625"/>
          <a:ext cx="1257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0</xdr:row>
      <xdr:rowOff>114300</xdr:rowOff>
    </xdr:from>
    <xdr:to>
      <xdr:col>4</xdr:col>
      <xdr:colOff>276225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14300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L49"/>
  <sheetViews>
    <sheetView zoomScale="130" zoomScaleNormal="130" workbookViewId="0" topLeftCell="B5">
      <selection activeCell="B23" sqref="B23:C23"/>
    </sheetView>
  </sheetViews>
  <sheetFormatPr defaultColWidth="9.140625" defaultRowHeight="15"/>
  <cols>
    <col min="1" max="1" width="4.8515625" style="1" customWidth="1"/>
    <col min="2" max="2" width="12.140625" style="1" customWidth="1"/>
    <col min="3" max="3" width="26.7109375" style="1" customWidth="1"/>
    <col min="4" max="4" width="4.7109375" style="1" customWidth="1"/>
    <col min="5" max="5" width="6.00390625" style="1" customWidth="1"/>
    <col min="6" max="6" width="4.7109375" style="1" customWidth="1"/>
    <col min="7" max="7" width="6.00390625" style="1" customWidth="1"/>
    <col min="8" max="8" width="4.7109375" style="1" customWidth="1"/>
    <col min="9" max="9" width="6.00390625" style="1" customWidth="1"/>
    <col min="10" max="10" width="4.7109375" style="1" customWidth="1"/>
    <col min="11" max="11" width="6.00390625" style="1" customWidth="1"/>
    <col min="12" max="12" width="4.7109375" style="1" customWidth="1"/>
    <col min="13" max="13" width="6.00390625" style="1" customWidth="1"/>
    <col min="14" max="14" width="4.7109375" style="1" customWidth="1"/>
    <col min="15" max="15" width="6.00390625" style="1" customWidth="1"/>
    <col min="16" max="16" width="4.7109375" style="1" customWidth="1"/>
    <col min="17" max="17" width="6.00390625" style="1" customWidth="1"/>
    <col min="18" max="18" width="4.7109375" style="1" customWidth="1"/>
    <col min="19" max="19" width="6.00390625" style="1" customWidth="1"/>
    <col min="20" max="20" width="4.7109375" style="1" customWidth="1"/>
    <col min="21" max="21" width="6.00390625" style="1" customWidth="1"/>
    <col min="22" max="37" width="4.28125" style="1" customWidth="1"/>
    <col min="38" max="38" width="5.57421875" style="1" customWidth="1"/>
    <col min="39" max="16384" width="9.140625" style="1" customWidth="1"/>
  </cols>
  <sheetData>
    <row r="1" spans="22:38" ht="15"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22:38" ht="15"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22:38" ht="15"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22:38" ht="15"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22:38" ht="15"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2:38" ht="15"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22:38" ht="15"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22:38" ht="15"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22:38" ht="15"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ht="15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ht="18">
      <c r="A11" s="3"/>
      <c r="B11" s="94"/>
      <c r="C11" s="94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22:38" ht="12"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ht="12">
      <c r="A13" s="37" t="s">
        <v>20</v>
      </c>
      <c r="B13" s="37" t="s">
        <v>0</v>
      </c>
      <c r="C13" s="37" t="s">
        <v>0</v>
      </c>
      <c r="D13" s="37" t="s">
        <v>3</v>
      </c>
      <c r="E13" s="37" t="s">
        <v>4</v>
      </c>
      <c r="F13" s="37" t="s">
        <v>3</v>
      </c>
      <c r="G13" s="37" t="s">
        <v>4</v>
      </c>
      <c r="H13" s="80" t="s">
        <v>14</v>
      </c>
      <c r="I13" s="81"/>
      <c r="J13" s="37" t="s">
        <v>3</v>
      </c>
      <c r="K13" s="37" t="s">
        <v>4</v>
      </c>
      <c r="L13" s="80" t="s">
        <v>18</v>
      </c>
      <c r="M13" s="81"/>
      <c r="N13" s="37" t="s">
        <v>3</v>
      </c>
      <c r="O13" s="37" t="s">
        <v>4</v>
      </c>
      <c r="P13" s="80" t="s">
        <v>22</v>
      </c>
      <c r="Q13" s="81"/>
      <c r="R13" s="37" t="s">
        <v>3</v>
      </c>
      <c r="S13" s="37" t="s">
        <v>4</v>
      </c>
      <c r="T13" s="80" t="s">
        <v>64</v>
      </c>
      <c r="U13" s="81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14"/>
      <c r="AL13" s="76"/>
    </row>
    <row r="14" spans="1:38" ht="12">
      <c r="A14" s="38" t="s">
        <v>21</v>
      </c>
      <c r="B14" s="38" t="s">
        <v>1</v>
      </c>
      <c r="C14" s="38" t="s">
        <v>2</v>
      </c>
      <c r="D14" s="38" t="s">
        <v>15</v>
      </c>
      <c r="E14" s="38" t="s">
        <v>5</v>
      </c>
      <c r="F14" s="38" t="s">
        <v>15</v>
      </c>
      <c r="G14" s="38" t="s">
        <v>5</v>
      </c>
      <c r="H14" s="39" t="s">
        <v>16</v>
      </c>
      <c r="I14" s="39" t="s">
        <v>17</v>
      </c>
      <c r="J14" s="38" t="s">
        <v>15</v>
      </c>
      <c r="K14" s="38" t="s">
        <v>5</v>
      </c>
      <c r="L14" s="39" t="s">
        <v>16</v>
      </c>
      <c r="M14" s="39" t="s">
        <v>17</v>
      </c>
      <c r="N14" s="38" t="s">
        <v>15</v>
      </c>
      <c r="O14" s="38" t="s">
        <v>5</v>
      </c>
      <c r="P14" s="39" t="s">
        <v>16</v>
      </c>
      <c r="Q14" s="39" t="s">
        <v>17</v>
      </c>
      <c r="R14" s="38" t="s">
        <v>15</v>
      </c>
      <c r="S14" s="38" t="s">
        <v>5</v>
      </c>
      <c r="T14" s="39" t="s">
        <v>16</v>
      </c>
      <c r="U14" s="39" t="s">
        <v>17</v>
      </c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14"/>
      <c r="AL14" s="76"/>
    </row>
    <row r="15" spans="1:38" ht="12">
      <c r="A15" s="40"/>
      <c r="B15" s="40"/>
      <c r="C15" s="40"/>
      <c r="D15" s="88">
        <v>41059</v>
      </c>
      <c r="E15" s="89"/>
      <c r="F15" s="90">
        <v>41060</v>
      </c>
      <c r="G15" s="91"/>
      <c r="H15" s="41" t="s">
        <v>15</v>
      </c>
      <c r="I15" s="41" t="s">
        <v>5</v>
      </c>
      <c r="J15" s="77">
        <v>41061</v>
      </c>
      <c r="K15" s="78"/>
      <c r="L15" s="41" t="s">
        <v>15</v>
      </c>
      <c r="M15" s="41" t="s">
        <v>5</v>
      </c>
      <c r="N15" s="86">
        <v>41062</v>
      </c>
      <c r="O15" s="87"/>
      <c r="P15" s="41" t="s">
        <v>15</v>
      </c>
      <c r="Q15" s="41" t="s">
        <v>5</v>
      </c>
      <c r="R15" s="82">
        <v>41063</v>
      </c>
      <c r="S15" s="83"/>
      <c r="T15" s="41" t="s">
        <v>15</v>
      </c>
      <c r="U15" s="41" t="s">
        <v>5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</row>
    <row r="17" spans="1:38" ht="12">
      <c r="A17" s="42">
        <v>13</v>
      </c>
      <c r="B17" s="43" t="s">
        <v>26</v>
      </c>
      <c r="C17" s="43" t="s">
        <v>27</v>
      </c>
      <c r="D17" s="44">
        <f>SUM('2012-05-30'!S18)</f>
        <v>4</v>
      </c>
      <c r="E17" s="45">
        <f>SUM('2012-05-30'!T18)</f>
        <v>33.45</v>
      </c>
      <c r="F17" s="46">
        <f>SUM('2012-05-31'!S18)</f>
        <v>2</v>
      </c>
      <c r="G17" s="47">
        <f>SUM('2012-05-31'!T18)</f>
        <v>20.4</v>
      </c>
      <c r="H17" s="48">
        <f aca="true" t="shared" si="0" ref="H17:H32">SUM(D17,F17)</f>
        <v>6</v>
      </c>
      <c r="I17" s="49">
        <f>SUM(E17,G17)</f>
        <v>53.85</v>
      </c>
      <c r="J17" s="50">
        <f>SUM('2012-06-01'!S18)</f>
        <v>0</v>
      </c>
      <c r="K17" s="51">
        <f>SUM('2012-06-01'!T18)</f>
        <v>0</v>
      </c>
      <c r="L17" s="48">
        <f aca="true" t="shared" si="1" ref="L17:L34">SUM(H17,J17)</f>
        <v>6</v>
      </c>
      <c r="M17" s="49">
        <f aca="true" t="shared" si="2" ref="M17:M34">SUM(I17,K17)</f>
        <v>53.85</v>
      </c>
      <c r="N17" s="52">
        <f>SUM('2012-06-02'!S18)</f>
        <v>0</v>
      </c>
      <c r="O17" s="53">
        <f>SUM('2012-06-02'!T18)</f>
        <v>0</v>
      </c>
      <c r="P17" s="48">
        <f>SUM(L17,N17)</f>
        <v>6</v>
      </c>
      <c r="Q17" s="49">
        <f>SUM(M17,O17)</f>
        <v>53.85</v>
      </c>
      <c r="R17" s="54">
        <f>SUM('2012-06-03'!S18)</f>
        <v>0</v>
      </c>
      <c r="S17" s="55">
        <f>SUM('2012-06-03'!T18)</f>
        <v>0</v>
      </c>
      <c r="T17" s="48">
        <f>SUM(P17,R17)</f>
        <v>6</v>
      </c>
      <c r="U17" s="49">
        <f>SUM(Q17,S17)</f>
        <v>53.85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8"/>
      <c r="AL17" s="17"/>
    </row>
    <row r="18" spans="1:38" ht="12">
      <c r="A18" s="42">
        <v>9</v>
      </c>
      <c r="B18" s="43" t="s">
        <v>28</v>
      </c>
      <c r="C18" s="43" t="s">
        <v>29</v>
      </c>
      <c r="D18" s="44">
        <f>SUM('2012-05-30'!S19)</f>
        <v>0</v>
      </c>
      <c r="E18" s="45">
        <f>SUM('2012-05-30'!T19)</f>
        <v>0</v>
      </c>
      <c r="F18" s="46">
        <f>SUM('2012-05-31'!S19)</f>
        <v>0</v>
      </c>
      <c r="G18" s="47">
        <f>SUM('2012-05-31'!T19)</f>
        <v>0</v>
      </c>
      <c r="H18" s="48">
        <f t="shared" si="0"/>
        <v>0</v>
      </c>
      <c r="I18" s="49">
        <f aca="true" t="shared" si="3" ref="I18:I34">SUM(E18,G18)</f>
        <v>0</v>
      </c>
      <c r="J18" s="50">
        <f>SUM('2012-06-01'!S19)</f>
        <v>0</v>
      </c>
      <c r="K18" s="51">
        <f>SUM('2012-06-01'!T19)</f>
        <v>0</v>
      </c>
      <c r="L18" s="48">
        <f t="shared" si="1"/>
        <v>0</v>
      </c>
      <c r="M18" s="49">
        <f t="shared" si="2"/>
        <v>0</v>
      </c>
      <c r="N18" s="52">
        <f>SUM('2012-06-02'!S19)</f>
        <v>0</v>
      </c>
      <c r="O18" s="53">
        <f>SUM('2012-06-02'!T19)</f>
        <v>0</v>
      </c>
      <c r="P18" s="48">
        <f aca="true" t="shared" si="4" ref="P18:P34">SUM(L18,N18)</f>
        <v>0</v>
      </c>
      <c r="Q18" s="49">
        <f aca="true" t="shared" si="5" ref="Q18:Q34">SUM(M18,O18)</f>
        <v>0</v>
      </c>
      <c r="R18" s="54">
        <f>SUM('2012-06-03'!S19)</f>
        <v>0</v>
      </c>
      <c r="S18" s="55">
        <f>SUM('2012-06-03'!T19)</f>
        <v>0</v>
      </c>
      <c r="T18" s="48">
        <f aca="true" t="shared" si="6" ref="T18:T34">SUM(P18,R18)</f>
        <v>0</v>
      </c>
      <c r="U18" s="49">
        <f aca="true" t="shared" si="7" ref="U18:U34">SUM(Q18,S18)</f>
        <v>0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8"/>
      <c r="AL18" s="17"/>
    </row>
    <row r="19" spans="1:38" ht="12">
      <c r="A19" s="42">
        <v>4</v>
      </c>
      <c r="B19" s="43" t="s">
        <v>30</v>
      </c>
      <c r="C19" s="43" t="s">
        <v>31</v>
      </c>
      <c r="D19" s="44">
        <f>SUM('2012-05-30'!S20)</f>
        <v>0</v>
      </c>
      <c r="E19" s="45">
        <f>SUM('2012-05-30'!T20)</f>
        <v>0</v>
      </c>
      <c r="F19" s="46">
        <f>SUM('2012-05-31'!S20)</f>
        <v>0</v>
      </c>
      <c r="G19" s="47">
        <f>SUM('2012-05-31'!T20)</f>
        <v>0</v>
      </c>
      <c r="H19" s="48">
        <f t="shared" si="0"/>
        <v>0</v>
      </c>
      <c r="I19" s="49">
        <f t="shared" si="3"/>
        <v>0</v>
      </c>
      <c r="J19" s="50">
        <f>SUM('2012-06-01'!S20)</f>
        <v>1</v>
      </c>
      <c r="K19" s="51">
        <f>SUM('2012-06-01'!T20)</f>
        <v>4.8</v>
      </c>
      <c r="L19" s="48">
        <f t="shared" si="1"/>
        <v>1</v>
      </c>
      <c r="M19" s="49">
        <f t="shared" si="2"/>
        <v>4.8</v>
      </c>
      <c r="N19" s="52">
        <f>SUM('2012-06-02'!S20)</f>
        <v>0</v>
      </c>
      <c r="O19" s="53">
        <f>SUM('2012-06-02'!T20)</f>
        <v>0</v>
      </c>
      <c r="P19" s="48">
        <f t="shared" si="4"/>
        <v>1</v>
      </c>
      <c r="Q19" s="49">
        <f t="shared" si="5"/>
        <v>4.8</v>
      </c>
      <c r="R19" s="54">
        <f>SUM('2012-06-03'!S20)</f>
        <v>0</v>
      </c>
      <c r="S19" s="55">
        <f>SUM('2012-06-03'!T20)</f>
        <v>0</v>
      </c>
      <c r="T19" s="48">
        <f t="shared" si="6"/>
        <v>1</v>
      </c>
      <c r="U19" s="49">
        <f t="shared" si="7"/>
        <v>4.8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8"/>
      <c r="AL19" s="17"/>
    </row>
    <row r="20" spans="1:38" ht="12">
      <c r="A20" s="42">
        <v>10</v>
      </c>
      <c r="B20" s="43" t="s">
        <v>32</v>
      </c>
      <c r="C20" s="43" t="s">
        <v>33</v>
      </c>
      <c r="D20" s="44">
        <f>SUM('2012-05-30'!S21)</f>
        <v>0</v>
      </c>
      <c r="E20" s="45">
        <f>SUM('2012-05-30'!T21)</f>
        <v>0</v>
      </c>
      <c r="F20" s="46">
        <f>SUM('2012-05-31'!S21)</f>
        <v>2</v>
      </c>
      <c r="G20" s="47">
        <f>SUM('2012-05-31'!T21)</f>
        <v>13.3</v>
      </c>
      <c r="H20" s="48">
        <f t="shared" si="0"/>
        <v>2</v>
      </c>
      <c r="I20" s="49">
        <f t="shared" si="3"/>
        <v>13.3</v>
      </c>
      <c r="J20" s="50">
        <f>SUM('2012-06-01'!S21)</f>
        <v>3</v>
      </c>
      <c r="K20" s="51">
        <f>SUM('2012-06-01'!T21)</f>
        <v>29.700000000000003</v>
      </c>
      <c r="L20" s="48">
        <f t="shared" si="1"/>
        <v>5</v>
      </c>
      <c r="M20" s="49">
        <f t="shared" si="2"/>
        <v>43</v>
      </c>
      <c r="N20" s="52">
        <f>SUM('2012-06-02'!S21)</f>
        <v>0</v>
      </c>
      <c r="O20" s="53">
        <f>SUM('2012-06-02'!T21)</f>
        <v>0</v>
      </c>
      <c r="P20" s="48">
        <f t="shared" si="4"/>
        <v>5</v>
      </c>
      <c r="Q20" s="49">
        <f t="shared" si="5"/>
        <v>43</v>
      </c>
      <c r="R20" s="54">
        <f>SUM('2012-06-03'!S21)</f>
        <v>2</v>
      </c>
      <c r="S20" s="55">
        <f>SUM('2012-06-03'!T21)</f>
        <v>13.45</v>
      </c>
      <c r="T20" s="48">
        <f t="shared" si="6"/>
        <v>7</v>
      </c>
      <c r="U20" s="49">
        <f t="shared" si="7"/>
        <v>56.45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8"/>
      <c r="AL20" s="17"/>
    </row>
    <row r="21" spans="1:38" ht="12">
      <c r="A21" s="42">
        <v>7</v>
      </c>
      <c r="B21" s="43" t="s">
        <v>34</v>
      </c>
      <c r="C21" s="43" t="s">
        <v>35</v>
      </c>
      <c r="D21" s="44">
        <f>SUM('2012-05-30'!S22)</f>
        <v>0</v>
      </c>
      <c r="E21" s="45">
        <f>SUM('2012-05-30'!T22)</f>
        <v>0</v>
      </c>
      <c r="F21" s="46">
        <f>SUM('2012-05-31'!S22)</f>
        <v>0</v>
      </c>
      <c r="G21" s="47">
        <f>SUM('2012-05-31'!T22)</f>
        <v>0</v>
      </c>
      <c r="H21" s="48">
        <f t="shared" si="0"/>
        <v>0</v>
      </c>
      <c r="I21" s="49">
        <f t="shared" si="3"/>
        <v>0</v>
      </c>
      <c r="J21" s="50">
        <f>SUM('2012-06-01'!S22)</f>
        <v>0</v>
      </c>
      <c r="K21" s="51">
        <f>SUM('2012-06-01'!T22)</f>
        <v>0</v>
      </c>
      <c r="L21" s="48">
        <f t="shared" si="1"/>
        <v>0</v>
      </c>
      <c r="M21" s="49">
        <f t="shared" si="2"/>
        <v>0</v>
      </c>
      <c r="N21" s="52">
        <f>SUM('2012-06-02'!S22)</f>
        <v>0</v>
      </c>
      <c r="O21" s="53">
        <f>SUM('2012-06-02'!T22)</f>
        <v>0</v>
      </c>
      <c r="P21" s="48">
        <f t="shared" si="4"/>
        <v>0</v>
      </c>
      <c r="Q21" s="49">
        <f t="shared" si="5"/>
        <v>0</v>
      </c>
      <c r="R21" s="54">
        <f>SUM('2012-06-03'!S22)</f>
        <v>0</v>
      </c>
      <c r="S21" s="55">
        <f>SUM('2012-06-03'!T22)</f>
        <v>0</v>
      </c>
      <c r="T21" s="48">
        <f t="shared" si="6"/>
        <v>0</v>
      </c>
      <c r="U21" s="49">
        <f t="shared" si="7"/>
        <v>0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8"/>
      <c r="AL21" s="17"/>
    </row>
    <row r="22" spans="1:38" ht="12">
      <c r="A22" s="42">
        <v>16</v>
      </c>
      <c r="B22" s="43" t="s">
        <v>36</v>
      </c>
      <c r="C22" s="43" t="s">
        <v>37</v>
      </c>
      <c r="D22" s="44">
        <f>SUM('2012-05-30'!S23)</f>
        <v>0</v>
      </c>
      <c r="E22" s="45">
        <f>SUM('2012-05-30'!T23)</f>
        <v>0</v>
      </c>
      <c r="F22" s="46">
        <f>SUM('2012-05-31'!S23)</f>
        <v>0</v>
      </c>
      <c r="G22" s="47">
        <f>SUM('2012-05-31'!T23)</f>
        <v>0</v>
      </c>
      <c r="H22" s="48">
        <f t="shared" si="0"/>
        <v>0</v>
      </c>
      <c r="I22" s="49">
        <f t="shared" si="3"/>
        <v>0</v>
      </c>
      <c r="J22" s="50">
        <f>SUM('2012-06-01'!S23)</f>
        <v>0</v>
      </c>
      <c r="K22" s="51">
        <f>SUM('2012-06-01'!T23)</f>
        <v>0</v>
      </c>
      <c r="L22" s="48">
        <f t="shared" si="1"/>
        <v>0</v>
      </c>
      <c r="M22" s="49">
        <f t="shared" si="2"/>
        <v>0</v>
      </c>
      <c r="N22" s="52">
        <f>SUM('2012-06-02'!S23)</f>
        <v>0</v>
      </c>
      <c r="O22" s="53">
        <f>SUM('2012-06-02'!T23)</f>
        <v>0</v>
      </c>
      <c r="P22" s="48">
        <f t="shared" si="4"/>
        <v>0</v>
      </c>
      <c r="Q22" s="49">
        <f t="shared" si="5"/>
        <v>0</v>
      </c>
      <c r="R22" s="54">
        <f>SUM('2012-06-03'!S23)</f>
        <v>0</v>
      </c>
      <c r="S22" s="55">
        <f>SUM('2012-06-03'!T23)</f>
        <v>0</v>
      </c>
      <c r="T22" s="48">
        <f t="shared" si="6"/>
        <v>0</v>
      </c>
      <c r="U22" s="49">
        <f t="shared" si="7"/>
        <v>0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8"/>
      <c r="AL22" s="17"/>
    </row>
    <row r="23" spans="1:38" ht="12">
      <c r="A23" s="42">
        <v>3</v>
      </c>
      <c r="B23" s="43" t="s">
        <v>38</v>
      </c>
      <c r="C23" s="43" t="s">
        <v>39</v>
      </c>
      <c r="D23" s="44">
        <f>SUM('2012-05-30'!S24)</f>
        <v>0</v>
      </c>
      <c r="E23" s="45">
        <f>SUM('2012-05-30'!T24)</f>
        <v>0</v>
      </c>
      <c r="F23" s="46">
        <f>SUM('2012-05-31'!S24)</f>
        <v>0</v>
      </c>
      <c r="G23" s="47">
        <f>SUM('2012-05-31'!T24)</f>
        <v>0</v>
      </c>
      <c r="H23" s="48">
        <f t="shared" si="0"/>
        <v>0</v>
      </c>
      <c r="I23" s="49">
        <f t="shared" si="3"/>
        <v>0</v>
      </c>
      <c r="J23" s="50">
        <f>SUM('2012-06-01'!S24)</f>
        <v>0</v>
      </c>
      <c r="K23" s="51">
        <f>SUM('2012-06-01'!T24)</f>
        <v>0</v>
      </c>
      <c r="L23" s="48">
        <f t="shared" si="1"/>
        <v>0</v>
      </c>
      <c r="M23" s="49">
        <f t="shared" si="2"/>
        <v>0</v>
      </c>
      <c r="N23" s="52">
        <f>SUM('2012-06-02'!S24)</f>
        <v>0</v>
      </c>
      <c r="O23" s="53">
        <f>SUM('2012-06-02'!T24)</f>
        <v>0</v>
      </c>
      <c r="P23" s="48">
        <f t="shared" si="4"/>
        <v>0</v>
      </c>
      <c r="Q23" s="49">
        <f t="shared" si="5"/>
        <v>0</v>
      </c>
      <c r="R23" s="54">
        <f>SUM('2012-06-03'!S24)</f>
        <v>0</v>
      </c>
      <c r="S23" s="55">
        <f>SUM('2012-06-03'!T24)</f>
        <v>0</v>
      </c>
      <c r="T23" s="48">
        <f t="shared" si="6"/>
        <v>0</v>
      </c>
      <c r="U23" s="49">
        <f t="shared" si="7"/>
        <v>0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8"/>
      <c r="AL23" s="17"/>
    </row>
    <row r="24" spans="1:38" ht="12">
      <c r="A24" s="42">
        <v>26</v>
      </c>
      <c r="B24" s="43" t="s">
        <v>40</v>
      </c>
      <c r="C24" s="43" t="s">
        <v>41</v>
      </c>
      <c r="D24" s="44">
        <f>SUM('2012-05-30'!S25)</f>
        <v>0</v>
      </c>
      <c r="E24" s="45">
        <f>SUM('2012-05-30'!T25)</f>
        <v>0</v>
      </c>
      <c r="F24" s="46">
        <f>SUM('2012-05-31'!S25)</f>
        <v>0</v>
      </c>
      <c r="G24" s="47">
        <f>SUM('2012-05-31'!T25)</f>
        <v>0</v>
      </c>
      <c r="H24" s="48">
        <f t="shared" si="0"/>
        <v>0</v>
      </c>
      <c r="I24" s="49">
        <f t="shared" si="3"/>
        <v>0</v>
      </c>
      <c r="J24" s="50">
        <f>SUM('2012-06-01'!S25)</f>
        <v>3</v>
      </c>
      <c r="K24" s="51">
        <f>SUM('2012-06-01'!T25)</f>
        <v>35.900000000000006</v>
      </c>
      <c r="L24" s="48">
        <f t="shared" si="1"/>
        <v>3</v>
      </c>
      <c r="M24" s="49">
        <f t="shared" si="2"/>
        <v>35.900000000000006</v>
      </c>
      <c r="N24" s="52">
        <f>SUM('2012-06-02'!S25)</f>
        <v>1</v>
      </c>
      <c r="O24" s="53">
        <f>SUM('2012-06-02'!T25)</f>
        <v>8</v>
      </c>
      <c r="P24" s="48">
        <f t="shared" si="4"/>
        <v>4</v>
      </c>
      <c r="Q24" s="49">
        <f t="shared" si="5"/>
        <v>43.900000000000006</v>
      </c>
      <c r="R24" s="54">
        <f>SUM('2012-06-03'!S25)</f>
        <v>0</v>
      </c>
      <c r="S24" s="55">
        <f>SUM('2012-06-03'!T25)</f>
        <v>0</v>
      </c>
      <c r="T24" s="48">
        <f t="shared" si="6"/>
        <v>4</v>
      </c>
      <c r="U24" s="49">
        <f t="shared" si="7"/>
        <v>43.900000000000006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8"/>
      <c r="AL24" s="17"/>
    </row>
    <row r="25" spans="1:38" ht="12">
      <c r="A25" s="42">
        <v>17</v>
      </c>
      <c r="B25" s="43" t="s">
        <v>42</v>
      </c>
      <c r="C25" s="43" t="s">
        <v>43</v>
      </c>
      <c r="D25" s="44">
        <f>SUM('2012-05-30'!S26)</f>
        <v>1</v>
      </c>
      <c r="E25" s="45">
        <f>SUM('2012-05-30'!T26)</f>
        <v>9.95</v>
      </c>
      <c r="F25" s="46">
        <f>SUM('2012-05-31'!S26)</f>
        <v>0</v>
      </c>
      <c r="G25" s="47">
        <f>SUM('2012-05-31'!T26)</f>
        <v>0</v>
      </c>
      <c r="H25" s="48">
        <f t="shared" si="0"/>
        <v>1</v>
      </c>
      <c r="I25" s="49">
        <f t="shared" si="3"/>
        <v>9.95</v>
      </c>
      <c r="J25" s="50">
        <f>SUM('2012-06-01'!S26)</f>
        <v>2</v>
      </c>
      <c r="K25" s="51">
        <f>SUM('2012-06-01'!T26)</f>
        <v>14.6</v>
      </c>
      <c r="L25" s="48">
        <f t="shared" si="1"/>
        <v>3</v>
      </c>
      <c r="M25" s="49">
        <f t="shared" si="2"/>
        <v>24.549999999999997</v>
      </c>
      <c r="N25" s="52">
        <f>SUM('2012-06-02'!S26)</f>
        <v>0</v>
      </c>
      <c r="O25" s="53">
        <f>SUM('2012-06-02'!T26)</f>
        <v>0</v>
      </c>
      <c r="P25" s="48">
        <f t="shared" si="4"/>
        <v>3</v>
      </c>
      <c r="Q25" s="49">
        <f t="shared" si="5"/>
        <v>24.549999999999997</v>
      </c>
      <c r="R25" s="54">
        <f>SUM('2012-06-03'!S26)</f>
        <v>1</v>
      </c>
      <c r="S25" s="55">
        <f>SUM('2012-06-03'!T26)</f>
        <v>7</v>
      </c>
      <c r="T25" s="48">
        <f t="shared" si="6"/>
        <v>4</v>
      </c>
      <c r="U25" s="49">
        <f t="shared" si="7"/>
        <v>31.549999999999997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8"/>
      <c r="AL25" s="17"/>
    </row>
    <row r="26" spans="1:38" ht="12">
      <c r="A26" s="42">
        <v>15</v>
      </c>
      <c r="B26" s="43" t="s">
        <v>44</v>
      </c>
      <c r="C26" s="43" t="s">
        <v>50</v>
      </c>
      <c r="D26" s="44">
        <f>SUM('2012-05-30'!S27)</f>
        <v>0</v>
      </c>
      <c r="E26" s="45">
        <f>SUM('2012-05-30'!T27)</f>
        <v>0</v>
      </c>
      <c r="F26" s="46">
        <f>SUM('2012-05-31'!S27)</f>
        <v>1</v>
      </c>
      <c r="G26" s="47">
        <f>SUM('2012-05-31'!T27)</f>
        <v>12.55</v>
      </c>
      <c r="H26" s="48">
        <f t="shared" si="0"/>
        <v>1</v>
      </c>
      <c r="I26" s="49">
        <f t="shared" si="3"/>
        <v>12.55</v>
      </c>
      <c r="J26" s="50">
        <f>SUM('2012-06-01'!S27)</f>
        <v>0</v>
      </c>
      <c r="K26" s="51">
        <f>SUM('2012-06-01'!T27)</f>
        <v>0</v>
      </c>
      <c r="L26" s="48">
        <f t="shared" si="1"/>
        <v>1</v>
      </c>
      <c r="M26" s="49">
        <f t="shared" si="2"/>
        <v>12.55</v>
      </c>
      <c r="N26" s="52">
        <f>SUM('2012-06-02'!S27)</f>
        <v>3</v>
      </c>
      <c r="O26" s="53">
        <f>SUM('2012-06-02'!T27)</f>
        <v>22.75</v>
      </c>
      <c r="P26" s="48">
        <f t="shared" si="4"/>
        <v>4</v>
      </c>
      <c r="Q26" s="49">
        <f t="shared" si="5"/>
        <v>35.3</v>
      </c>
      <c r="R26" s="54">
        <f>SUM('2012-06-03'!S27)</f>
        <v>0</v>
      </c>
      <c r="S26" s="55">
        <f>SUM('2012-06-03'!T27)</f>
        <v>0</v>
      </c>
      <c r="T26" s="48">
        <f t="shared" si="6"/>
        <v>4</v>
      </c>
      <c r="U26" s="49">
        <f t="shared" si="7"/>
        <v>35.3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8"/>
      <c r="AL26" s="17"/>
    </row>
    <row r="27" spans="1:38" ht="12">
      <c r="A27" s="42">
        <v>6</v>
      </c>
      <c r="B27" s="43" t="s">
        <v>51</v>
      </c>
      <c r="C27" s="43" t="s">
        <v>6</v>
      </c>
      <c r="D27" s="44">
        <f>SUM('2012-05-30'!S28)</f>
        <v>0</v>
      </c>
      <c r="E27" s="45">
        <f>SUM('2012-05-30'!T28)</f>
        <v>0</v>
      </c>
      <c r="F27" s="46">
        <f>SUM('2012-05-31'!S28)</f>
        <v>0</v>
      </c>
      <c r="G27" s="47">
        <f>SUM('2012-05-31'!T28)</f>
        <v>0</v>
      </c>
      <c r="H27" s="48">
        <f t="shared" si="0"/>
        <v>0</v>
      </c>
      <c r="I27" s="49">
        <f t="shared" si="3"/>
        <v>0</v>
      </c>
      <c r="J27" s="50">
        <f>SUM('2012-06-01'!S28)</f>
        <v>0</v>
      </c>
      <c r="K27" s="51">
        <f>SUM('2012-06-01'!T28)</f>
        <v>0</v>
      </c>
      <c r="L27" s="48">
        <f t="shared" si="1"/>
        <v>0</v>
      </c>
      <c r="M27" s="49">
        <f t="shared" si="2"/>
        <v>0</v>
      </c>
      <c r="N27" s="52">
        <f>SUM('2012-06-02'!S28)</f>
        <v>0</v>
      </c>
      <c r="O27" s="53">
        <f>SUM('2012-06-02'!T28)</f>
        <v>0</v>
      </c>
      <c r="P27" s="48">
        <f t="shared" si="4"/>
        <v>0</v>
      </c>
      <c r="Q27" s="49">
        <f t="shared" si="5"/>
        <v>0</v>
      </c>
      <c r="R27" s="54">
        <f>SUM('2012-06-03'!S28)</f>
        <v>0</v>
      </c>
      <c r="S27" s="55">
        <f>SUM('2012-06-03'!T28)</f>
        <v>0</v>
      </c>
      <c r="T27" s="48">
        <f t="shared" si="6"/>
        <v>0</v>
      </c>
      <c r="U27" s="49">
        <f t="shared" si="7"/>
        <v>0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8"/>
      <c r="AL27" s="17"/>
    </row>
    <row r="28" spans="1:38" ht="12">
      <c r="A28" s="42">
        <v>25</v>
      </c>
      <c r="B28" s="43" t="s">
        <v>45</v>
      </c>
      <c r="C28" s="43" t="s">
        <v>46</v>
      </c>
      <c r="D28" s="44">
        <f>SUM('2012-05-30'!S29)</f>
        <v>0</v>
      </c>
      <c r="E28" s="45">
        <f>SUM('2012-05-30'!T29)</f>
        <v>0</v>
      </c>
      <c r="F28" s="46">
        <f>SUM('2012-05-31'!S29)</f>
        <v>0</v>
      </c>
      <c r="G28" s="47">
        <f>SUM('2012-05-31'!T29)</f>
        <v>0</v>
      </c>
      <c r="H28" s="48">
        <f t="shared" si="0"/>
        <v>0</v>
      </c>
      <c r="I28" s="49">
        <f t="shared" si="3"/>
        <v>0</v>
      </c>
      <c r="J28" s="50">
        <f>SUM('2012-06-01'!S29)</f>
        <v>4</v>
      </c>
      <c r="K28" s="51">
        <f>SUM('2012-06-01'!T29)</f>
        <v>31</v>
      </c>
      <c r="L28" s="48">
        <f t="shared" si="1"/>
        <v>4</v>
      </c>
      <c r="M28" s="49">
        <f t="shared" si="2"/>
        <v>31</v>
      </c>
      <c r="N28" s="52">
        <f>SUM('2012-06-02'!S29)</f>
        <v>0</v>
      </c>
      <c r="O28" s="53">
        <f>SUM('2012-06-02'!T29)</f>
        <v>0</v>
      </c>
      <c r="P28" s="48">
        <f t="shared" si="4"/>
        <v>4</v>
      </c>
      <c r="Q28" s="49">
        <f t="shared" si="5"/>
        <v>31</v>
      </c>
      <c r="R28" s="54">
        <f>SUM('2012-06-03'!S29)</f>
        <v>1</v>
      </c>
      <c r="S28" s="55">
        <f>SUM('2012-06-03'!T29)</f>
        <v>9.05</v>
      </c>
      <c r="T28" s="48">
        <f t="shared" si="6"/>
        <v>5</v>
      </c>
      <c r="U28" s="49">
        <f t="shared" si="7"/>
        <v>40.05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8"/>
      <c r="AL28" s="17"/>
    </row>
    <row r="29" spans="1:38" ht="12">
      <c r="A29" s="42">
        <v>12</v>
      </c>
      <c r="B29" s="43" t="s">
        <v>52</v>
      </c>
      <c r="C29" s="43" t="s">
        <v>53</v>
      </c>
      <c r="D29" s="44">
        <f>SUM('2012-05-30'!S30)</f>
        <v>2</v>
      </c>
      <c r="E29" s="45">
        <f>SUM('2012-05-30'!T30)</f>
        <v>26.7</v>
      </c>
      <c r="F29" s="46">
        <f>SUM('2012-05-31'!S30)</f>
        <v>0</v>
      </c>
      <c r="G29" s="47">
        <f>SUM('2012-05-31'!T30)</f>
        <v>0</v>
      </c>
      <c r="H29" s="48">
        <f t="shared" si="0"/>
        <v>2</v>
      </c>
      <c r="I29" s="49">
        <f t="shared" si="3"/>
        <v>26.7</v>
      </c>
      <c r="J29" s="50">
        <f>SUM('2012-06-01'!S30)</f>
        <v>0</v>
      </c>
      <c r="K29" s="51">
        <f>SUM('2012-06-01'!T30)</f>
        <v>0</v>
      </c>
      <c r="L29" s="48">
        <f t="shared" si="1"/>
        <v>2</v>
      </c>
      <c r="M29" s="49">
        <f t="shared" si="2"/>
        <v>26.7</v>
      </c>
      <c r="N29" s="52">
        <f>SUM('2012-06-02'!S30)</f>
        <v>0</v>
      </c>
      <c r="O29" s="53">
        <f>SUM('2012-06-02'!T30)</f>
        <v>0</v>
      </c>
      <c r="P29" s="48">
        <f t="shared" si="4"/>
        <v>2</v>
      </c>
      <c r="Q29" s="49">
        <f t="shared" si="5"/>
        <v>26.7</v>
      </c>
      <c r="R29" s="54">
        <f>SUM('2012-06-03'!S30)</f>
        <v>0</v>
      </c>
      <c r="S29" s="55">
        <f>SUM('2012-06-03'!T30)</f>
        <v>0</v>
      </c>
      <c r="T29" s="48">
        <f t="shared" si="6"/>
        <v>2</v>
      </c>
      <c r="U29" s="49">
        <f t="shared" si="7"/>
        <v>26.7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8"/>
      <c r="AL29" s="17"/>
    </row>
    <row r="30" spans="1:38" ht="12">
      <c r="A30" s="42">
        <v>28</v>
      </c>
      <c r="B30" s="43" t="s">
        <v>54</v>
      </c>
      <c r="C30" s="43" t="s">
        <v>47</v>
      </c>
      <c r="D30" s="44">
        <f>SUM('2012-05-30'!S31)</f>
        <v>0</v>
      </c>
      <c r="E30" s="45">
        <f>SUM('2012-05-30'!T31)</f>
        <v>0</v>
      </c>
      <c r="F30" s="46">
        <f>SUM('2012-05-31'!S31)</f>
        <v>0</v>
      </c>
      <c r="G30" s="47">
        <f>SUM('2012-05-31'!T31)</f>
        <v>0</v>
      </c>
      <c r="H30" s="48">
        <f t="shared" si="0"/>
        <v>0</v>
      </c>
      <c r="I30" s="49">
        <f t="shared" si="3"/>
        <v>0</v>
      </c>
      <c r="J30" s="50">
        <f>SUM('2012-06-01'!S31)</f>
        <v>1</v>
      </c>
      <c r="K30" s="51">
        <f>SUM('2012-06-01'!T31)</f>
        <v>9.6</v>
      </c>
      <c r="L30" s="48">
        <f t="shared" si="1"/>
        <v>1</v>
      </c>
      <c r="M30" s="49">
        <f t="shared" si="2"/>
        <v>9.6</v>
      </c>
      <c r="N30" s="52">
        <f>SUM('2012-06-02'!S31)</f>
        <v>0</v>
      </c>
      <c r="O30" s="53">
        <f>SUM('2012-06-02'!T31)</f>
        <v>0</v>
      </c>
      <c r="P30" s="48">
        <f t="shared" si="4"/>
        <v>1</v>
      </c>
      <c r="Q30" s="49">
        <f t="shared" si="5"/>
        <v>9.6</v>
      </c>
      <c r="R30" s="54">
        <f>SUM('2012-06-03'!S31)</f>
        <v>0</v>
      </c>
      <c r="S30" s="55">
        <f>SUM('2012-06-03'!T31)</f>
        <v>0</v>
      </c>
      <c r="T30" s="48">
        <f t="shared" si="6"/>
        <v>1</v>
      </c>
      <c r="U30" s="49">
        <f t="shared" si="7"/>
        <v>9.6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8"/>
      <c r="AL30" s="17"/>
    </row>
    <row r="31" spans="1:38" ht="12">
      <c r="A31" s="42">
        <v>11</v>
      </c>
      <c r="B31" s="43" t="s">
        <v>55</v>
      </c>
      <c r="C31" s="43" t="s">
        <v>56</v>
      </c>
      <c r="D31" s="44">
        <f>SUM('2012-05-30'!S32)</f>
        <v>1</v>
      </c>
      <c r="E31" s="45">
        <f>SUM('2012-05-30'!T32)</f>
        <v>7.8</v>
      </c>
      <c r="F31" s="46">
        <f>SUM('2012-05-31'!S32)</f>
        <v>2</v>
      </c>
      <c r="G31" s="47">
        <f>SUM('2012-05-31'!T32)</f>
        <v>11.6</v>
      </c>
      <c r="H31" s="48">
        <f t="shared" si="0"/>
        <v>3</v>
      </c>
      <c r="I31" s="49">
        <f t="shared" si="3"/>
        <v>19.4</v>
      </c>
      <c r="J31" s="50">
        <f>SUM('2012-06-01'!S32)</f>
        <v>1</v>
      </c>
      <c r="K31" s="51">
        <f>SUM('2012-06-01'!T32)</f>
        <v>8.5</v>
      </c>
      <c r="L31" s="48">
        <f t="shared" si="1"/>
        <v>4</v>
      </c>
      <c r="M31" s="49">
        <f t="shared" si="2"/>
        <v>27.9</v>
      </c>
      <c r="N31" s="52">
        <f>SUM('2012-06-02'!S32)</f>
        <v>0</v>
      </c>
      <c r="O31" s="53">
        <f>SUM('2012-06-02'!T32)</f>
        <v>0</v>
      </c>
      <c r="P31" s="48">
        <f t="shared" si="4"/>
        <v>4</v>
      </c>
      <c r="Q31" s="49">
        <f t="shared" si="5"/>
        <v>27.9</v>
      </c>
      <c r="R31" s="54">
        <f>SUM('2012-06-03'!S32)</f>
        <v>0</v>
      </c>
      <c r="S31" s="55">
        <f>SUM('2012-06-03'!T32)</f>
        <v>0</v>
      </c>
      <c r="T31" s="48">
        <f t="shared" si="6"/>
        <v>4</v>
      </c>
      <c r="U31" s="49">
        <f t="shared" si="7"/>
        <v>27.9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8"/>
      <c r="AL31" s="17"/>
    </row>
    <row r="32" spans="1:38" ht="12">
      <c r="A32" s="42">
        <v>30</v>
      </c>
      <c r="B32" s="43" t="s">
        <v>57</v>
      </c>
      <c r="C32" s="43" t="s">
        <v>58</v>
      </c>
      <c r="D32" s="44">
        <f>SUM('2012-05-30'!S33)</f>
        <v>0</v>
      </c>
      <c r="E32" s="45">
        <f>SUM('2012-05-30'!T33)</f>
        <v>0</v>
      </c>
      <c r="F32" s="46">
        <f>SUM('2012-05-31'!S33)</f>
        <v>1</v>
      </c>
      <c r="G32" s="47">
        <f>SUM('2012-05-31'!T33)</f>
        <v>11.3</v>
      </c>
      <c r="H32" s="48">
        <f t="shared" si="0"/>
        <v>1</v>
      </c>
      <c r="I32" s="49">
        <f t="shared" si="3"/>
        <v>11.3</v>
      </c>
      <c r="J32" s="50">
        <f>SUM('2012-06-01'!S33)</f>
        <v>0</v>
      </c>
      <c r="K32" s="51">
        <f>SUM('2012-06-01'!T33)</f>
        <v>0</v>
      </c>
      <c r="L32" s="48">
        <f t="shared" si="1"/>
        <v>1</v>
      </c>
      <c r="M32" s="49">
        <f t="shared" si="2"/>
        <v>11.3</v>
      </c>
      <c r="N32" s="52">
        <f>SUM('2012-06-02'!S33)</f>
        <v>0</v>
      </c>
      <c r="O32" s="53">
        <f>SUM('2012-06-02'!T33)</f>
        <v>0</v>
      </c>
      <c r="P32" s="48">
        <f t="shared" si="4"/>
        <v>1</v>
      </c>
      <c r="Q32" s="49">
        <f t="shared" si="5"/>
        <v>11.3</v>
      </c>
      <c r="R32" s="54">
        <f>SUM('2012-06-03'!S33)</f>
        <v>1</v>
      </c>
      <c r="S32" s="55">
        <f>SUM('2012-06-03'!T33)</f>
        <v>11.15</v>
      </c>
      <c r="T32" s="48">
        <f t="shared" si="6"/>
        <v>2</v>
      </c>
      <c r="U32" s="49">
        <f t="shared" si="7"/>
        <v>22.450000000000003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8"/>
      <c r="AL32" s="17"/>
    </row>
    <row r="33" spans="1:38" ht="12">
      <c r="A33" s="42">
        <v>24</v>
      </c>
      <c r="B33" s="43" t="s">
        <v>48</v>
      </c>
      <c r="C33" s="43" t="s">
        <v>59</v>
      </c>
      <c r="D33" s="44">
        <f>SUM('2012-05-30'!S34)</f>
        <v>0</v>
      </c>
      <c r="E33" s="45">
        <f>SUM('2012-05-30'!T34)</f>
        <v>0</v>
      </c>
      <c r="F33" s="46">
        <f>SUM('2012-05-31'!S34)</f>
        <v>0</v>
      </c>
      <c r="G33" s="47">
        <f>SUM('2012-05-31'!T34)</f>
        <v>0</v>
      </c>
      <c r="H33" s="48">
        <f>SUM(D33,F33)</f>
        <v>0</v>
      </c>
      <c r="I33" s="49">
        <f t="shared" si="3"/>
        <v>0</v>
      </c>
      <c r="J33" s="50">
        <f>SUM('2012-06-01'!S34)</f>
        <v>0</v>
      </c>
      <c r="K33" s="51">
        <f>SUM('2012-06-01'!T34)</f>
        <v>0</v>
      </c>
      <c r="L33" s="48">
        <f t="shared" si="1"/>
        <v>0</v>
      </c>
      <c r="M33" s="49">
        <f t="shared" si="2"/>
        <v>0</v>
      </c>
      <c r="N33" s="52">
        <f>SUM('2012-06-02'!S34)</f>
        <v>0</v>
      </c>
      <c r="O33" s="53">
        <f>SUM('2012-06-02'!T34)</f>
        <v>0</v>
      </c>
      <c r="P33" s="48">
        <f t="shared" si="4"/>
        <v>0</v>
      </c>
      <c r="Q33" s="49">
        <f t="shared" si="5"/>
        <v>0</v>
      </c>
      <c r="R33" s="54">
        <f>SUM('2012-06-03'!S34)</f>
        <v>0</v>
      </c>
      <c r="S33" s="55">
        <f>SUM('2012-06-03'!T34)</f>
        <v>0</v>
      </c>
      <c r="T33" s="48">
        <f t="shared" si="6"/>
        <v>0</v>
      </c>
      <c r="U33" s="49">
        <f t="shared" si="7"/>
        <v>0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8"/>
      <c r="AL33" s="17"/>
    </row>
    <row r="34" spans="1:38" ht="12">
      <c r="A34" s="42">
        <v>2</v>
      </c>
      <c r="B34" s="43" t="s">
        <v>49</v>
      </c>
      <c r="C34" s="43" t="s">
        <v>60</v>
      </c>
      <c r="D34" s="44">
        <f>SUM('2012-05-30'!S35)</f>
        <v>0</v>
      </c>
      <c r="E34" s="45">
        <f>SUM('2012-05-30'!T35)</f>
        <v>0</v>
      </c>
      <c r="F34" s="46">
        <f>SUM('2012-05-31'!S35)</f>
        <v>0</v>
      </c>
      <c r="G34" s="47">
        <f>SUM('2012-05-31'!T35)</f>
        <v>0</v>
      </c>
      <c r="H34" s="48">
        <f>SUM(D34,F34)</f>
        <v>0</v>
      </c>
      <c r="I34" s="49">
        <f t="shared" si="3"/>
        <v>0</v>
      </c>
      <c r="J34" s="50">
        <f>SUM('2012-06-01'!S35)</f>
        <v>0</v>
      </c>
      <c r="K34" s="51">
        <f>SUM('2012-06-01'!T35)</f>
        <v>0</v>
      </c>
      <c r="L34" s="48">
        <f t="shared" si="1"/>
        <v>0</v>
      </c>
      <c r="M34" s="49">
        <f t="shared" si="2"/>
        <v>0</v>
      </c>
      <c r="N34" s="52">
        <f>SUM('2012-06-02'!S35)</f>
        <v>0</v>
      </c>
      <c r="O34" s="53">
        <f>SUM('2012-06-02'!T35)</f>
        <v>0</v>
      </c>
      <c r="P34" s="48">
        <f t="shared" si="4"/>
        <v>0</v>
      </c>
      <c r="Q34" s="49">
        <f t="shared" si="5"/>
        <v>0</v>
      </c>
      <c r="R34" s="54">
        <f>SUM('2012-06-03'!S35)</f>
        <v>1</v>
      </c>
      <c r="S34" s="55">
        <f>SUM('2012-06-03'!T35)</f>
        <v>10.55</v>
      </c>
      <c r="T34" s="48">
        <f t="shared" si="6"/>
        <v>1</v>
      </c>
      <c r="U34" s="49">
        <f t="shared" si="7"/>
        <v>10.55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8"/>
      <c r="AL34" s="17"/>
    </row>
    <row r="35" spans="1:38" ht="12">
      <c r="A35" s="40"/>
      <c r="B35" s="40"/>
      <c r="C35" s="40"/>
      <c r="D35" s="56"/>
      <c r="E35" s="40"/>
      <c r="F35" s="5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75"/>
      <c r="AH35" s="75"/>
      <c r="AI35" s="75"/>
      <c r="AJ35" s="75"/>
      <c r="AK35" s="18"/>
      <c r="AL35" s="17"/>
    </row>
    <row r="36" spans="1:21" ht="12">
      <c r="A36" s="40"/>
      <c r="B36" s="40"/>
      <c r="C36" s="57" t="s">
        <v>7</v>
      </c>
      <c r="D36" s="48">
        <f aca="true" t="shared" si="8" ref="D36:U36">SUM(D17:D34)</f>
        <v>8</v>
      </c>
      <c r="E36" s="58">
        <f t="shared" si="8"/>
        <v>77.9</v>
      </c>
      <c r="F36" s="48">
        <f t="shared" si="8"/>
        <v>8</v>
      </c>
      <c r="G36" s="58">
        <f t="shared" si="8"/>
        <v>69.15</v>
      </c>
      <c r="H36" s="48">
        <f t="shared" si="8"/>
        <v>16</v>
      </c>
      <c r="I36" s="58">
        <f t="shared" si="8"/>
        <v>147.05</v>
      </c>
      <c r="J36" s="48">
        <f t="shared" si="8"/>
        <v>15</v>
      </c>
      <c r="K36" s="58">
        <f t="shared" si="8"/>
        <v>134.1</v>
      </c>
      <c r="L36" s="48">
        <f t="shared" si="8"/>
        <v>31</v>
      </c>
      <c r="M36" s="58">
        <f t="shared" si="8"/>
        <v>281.15000000000003</v>
      </c>
      <c r="N36" s="48">
        <f t="shared" si="8"/>
        <v>4</v>
      </c>
      <c r="O36" s="58">
        <f t="shared" si="8"/>
        <v>30.75</v>
      </c>
      <c r="P36" s="48">
        <f t="shared" si="8"/>
        <v>35</v>
      </c>
      <c r="Q36" s="58">
        <f t="shared" si="8"/>
        <v>311.90000000000003</v>
      </c>
      <c r="R36" s="48">
        <f t="shared" si="8"/>
        <v>6</v>
      </c>
      <c r="S36" s="58">
        <f t="shared" si="8"/>
        <v>51.2</v>
      </c>
      <c r="T36" s="48">
        <f t="shared" si="8"/>
        <v>41</v>
      </c>
      <c r="U36" s="58">
        <f t="shared" si="8"/>
        <v>363.1</v>
      </c>
    </row>
    <row r="37" spans="1:38" ht="15">
      <c r="A37" s="40"/>
      <c r="B37" s="40"/>
      <c r="C37" s="57"/>
      <c r="D37" s="93"/>
      <c r="E37" s="93"/>
      <c r="F37" s="93"/>
      <c r="G37" s="93"/>
      <c r="H37" s="56"/>
      <c r="I37" s="56"/>
      <c r="J37" s="93"/>
      <c r="K37" s="93"/>
      <c r="L37" s="56"/>
      <c r="M37" s="56"/>
      <c r="N37" s="40"/>
      <c r="O37" s="40"/>
      <c r="P37" s="40"/>
      <c r="Q37" s="40"/>
      <c r="R37" s="40"/>
      <c r="S37" s="40"/>
      <c r="T37" s="40"/>
      <c r="U37" s="40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ht="15">
      <c r="A39" s="40"/>
      <c r="B39" s="40"/>
      <c r="C39" s="57" t="s">
        <v>8</v>
      </c>
      <c r="D39" s="84">
        <f>E36/D36</f>
        <v>9.7375</v>
      </c>
      <c r="E39" s="85"/>
      <c r="F39" s="84">
        <f>G36/F36</f>
        <v>8.64375</v>
      </c>
      <c r="G39" s="85"/>
      <c r="H39" s="60"/>
      <c r="I39" s="60"/>
      <c r="J39" s="84">
        <f>K36/J36</f>
        <v>8.94</v>
      </c>
      <c r="K39" s="85"/>
      <c r="L39" s="61"/>
      <c r="M39" s="61"/>
      <c r="N39" s="84">
        <f>O36/N36</f>
        <v>7.6875</v>
      </c>
      <c r="O39" s="85"/>
      <c r="P39" s="40"/>
      <c r="Q39" s="40"/>
      <c r="R39" s="84">
        <f>S36/R36</f>
        <v>8.533333333333333</v>
      </c>
      <c r="S39" s="85"/>
      <c r="T39" s="40"/>
      <c r="U39" s="40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15">
      <c r="A40" s="40"/>
      <c r="B40" s="40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40"/>
      <c r="O40" s="40"/>
      <c r="P40" s="40"/>
      <c r="Q40" s="40"/>
      <c r="R40" s="40"/>
      <c r="S40" s="40"/>
      <c r="T40" s="40"/>
      <c r="U40" s="40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1:38" ht="15">
      <c r="A41" s="40"/>
      <c r="B41" s="40"/>
      <c r="C41" s="57" t="s">
        <v>9</v>
      </c>
      <c r="D41" s="64">
        <f>SUM(D36,F36,J36,N36,R36)</f>
        <v>41</v>
      </c>
      <c r="E41" s="65" t="s">
        <v>10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 ht="15">
      <c r="A42" s="40"/>
      <c r="B42" s="40"/>
      <c r="C42" s="57" t="s">
        <v>11</v>
      </c>
      <c r="D42" s="66">
        <f>SUM(E36,G36,K36,O36,S36)</f>
        <v>363.09999999999997</v>
      </c>
      <c r="E42" s="65" t="s">
        <v>12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ht="15">
      <c r="A43" s="40"/>
      <c r="B43" s="40"/>
      <c r="C43" s="57" t="s">
        <v>13</v>
      </c>
      <c r="D43" s="59">
        <f>D42/D41</f>
        <v>8.85609756097561</v>
      </c>
      <c r="E43" s="65" t="s">
        <v>12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15">
      <c r="A44" s="40"/>
      <c r="B44" s="40"/>
      <c r="C44" s="57" t="s">
        <v>19</v>
      </c>
      <c r="D44" s="59">
        <v>18.65</v>
      </c>
      <c r="E44" s="65" t="s">
        <v>12</v>
      </c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22:38" ht="15"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22:38" ht="15"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22:38" ht="15"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22:38" ht="15"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</sheetData>
  <sheetProtection/>
  <mergeCells count="37">
    <mergeCell ref="R39:S39"/>
    <mergeCell ref="A10:U10"/>
    <mergeCell ref="AA13:AA14"/>
    <mergeCell ref="AB13:AB14"/>
    <mergeCell ref="F37:G37"/>
    <mergeCell ref="J37:K37"/>
    <mergeCell ref="B11:C11"/>
    <mergeCell ref="H13:I13"/>
    <mergeCell ref="D37:E37"/>
    <mergeCell ref="T13:U13"/>
    <mergeCell ref="D39:E39"/>
    <mergeCell ref="F39:G39"/>
    <mergeCell ref="J39:K39"/>
    <mergeCell ref="P13:Q13"/>
    <mergeCell ref="N15:O15"/>
    <mergeCell ref="N39:O39"/>
    <mergeCell ref="D15:E15"/>
    <mergeCell ref="F15:G15"/>
    <mergeCell ref="D11:O11"/>
    <mergeCell ref="L13:M13"/>
    <mergeCell ref="AC13:AC14"/>
    <mergeCell ref="AD13:AD14"/>
    <mergeCell ref="AL13:AL14"/>
    <mergeCell ref="R15:S15"/>
    <mergeCell ref="AE13:AE14"/>
    <mergeCell ref="AF13:AF14"/>
    <mergeCell ref="V13:V14"/>
    <mergeCell ref="W13:W14"/>
    <mergeCell ref="AG35:AJ35"/>
    <mergeCell ref="AG13:AG14"/>
    <mergeCell ref="AH13:AH14"/>
    <mergeCell ref="AI13:AI14"/>
    <mergeCell ref="AJ13:AJ14"/>
    <mergeCell ref="J15:K15"/>
    <mergeCell ref="X13:X14"/>
    <mergeCell ref="Y13:Y14"/>
    <mergeCell ref="Z13:Z14"/>
  </mergeCells>
  <printOptions/>
  <pageMargins left="0.1968503937007874" right="0.15748031496062992" top="0.1968503937007874" bottom="0.11811023622047245" header="0.07874015748031496" footer="0.03937007874015748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1:T36"/>
  <sheetViews>
    <sheetView zoomScale="110" zoomScaleNormal="110" zoomScalePageLayoutView="0" workbookViewId="0" topLeftCell="A15">
      <selection activeCell="E32" sqref="E32"/>
    </sheetView>
  </sheetViews>
  <sheetFormatPr defaultColWidth="9.00390625" defaultRowHeight="15"/>
  <cols>
    <col min="1" max="1" width="5.57421875" style="1" customWidth="1"/>
    <col min="2" max="2" width="17.140625" style="1" customWidth="1"/>
    <col min="3" max="3" width="32.140625" style="1" customWidth="1"/>
    <col min="4" max="19" width="4.7109375" style="2" customWidth="1"/>
    <col min="20" max="35" width="9.28125" style="2" customWidth="1"/>
    <col min="36" max="16384" width="9.0039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3" ht="15">
      <c r="A11" s="100" t="s">
        <v>61</v>
      </c>
      <c r="B11" s="100"/>
      <c r="C11" s="100"/>
    </row>
    <row r="12" ht="15.75" thickBot="1"/>
    <row r="13" spans="1:20" ht="15">
      <c r="A13" s="6" t="s">
        <v>20</v>
      </c>
      <c r="B13" s="6" t="s">
        <v>0</v>
      </c>
      <c r="C13" s="6" t="s">
        <v>0</v>
      </c>
      <c r="D13" s="101">
        <v>1</v>
      </c>
      <c r="E13" s="95">
        <v>2</v>
      </c>
      <c r="F13" s="95">
        <v>3</v>
      </c>
      <c r="G13" s="95">
        <v>4</v>
      </c>
      <c r="H13" s="95">
        <v>5</v>
      </c>
      <c r="I13" s="95">
        <v>6</v>
      </c>
      <c r="J13" s="95">
        <v>7</v>
      </c>
      <c r="K13" s="95">
        <v>8</v>
      </c>
      <c r="L13" s="95">
        <v>9</v>
      </c>
      <c r="M13" s="95">
        <v>10</v>
      </c>
      <c r="N13" s="95">
        <v>11</v>
      </c>
      <c r="O13" s="95">
        <v>12</v>
      </c>
      <c r="P13" s="95">
        <v>13</v>
      </c>
      <c r="Q13" s="95">
        <v>14</v>
      </c>
      <c r="R13" s="95">
        <v>15</v>
      </c>
      <c r="S13" s="12" t="s">
        <v>3</v>
      </c>
      <c r="T13" s="98" t="s">
        <v>23</v>
      </c>
    </row>
    <row r="14" spans="1:20" ht="15.75" thickBot="1">
      <c r="A14" s="7" t="s">
        <v>21</v>
      </c>
      <c r="B14" s="7" t="s">
        <v>1</v>
      </c>
      <c r="C14" s="7" t="s">
        <v>2</v>
      </c>
      <c r="D14" s="102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3" t="s">
        <v>15</v>
      </c>
      <c r="T14" s="99"/>
    </row>
    <row r="15" spans="1:20" ht="15">
      <c r="A15" s="4"/>
      <c r="B15" s="4"/>
      <c r="C15" s="4"/>
      <c r="T15" s="9"/>
    </row>
    <row r="16" spans="1:20" ht="15">
      <c r="A16" s="4"/>
      <c r="B16" s="4"/>
      <c r="C16" s="4"/>
      <c r="T16" s="9"/>
    </row>
    <row r="17" spans="1:20" ht="15">
      <c r="A17" s="4"/>
      <c r="B17" s="4"/>
      <c r="C17" s="4"/>
      <c r="T17" s="9"/>
    </row>
    <row r="18" spans="1:20" ht="15">
      <c r="A18" s="8">
        <v>13</v>
      </c>
      <c r="B18" s="5" t="s">
        <v>26</v>
      </c>
      <c r="C18" s="5" t="s">
        <v>27</v>
      </c>
      <c r="D18" s="20">
        <v>4.7</v>
      </c>
      <c r="E18" s="20">
        <v>9.5</v>
      </c>
      <c r="F18" s="20">
        <v>10.75</v>
      </c>
      <c r="G18" s="20">
        <v>8.5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11">
        <f>COUNT(D18:R18)</f>
        <v>4</v>
      </c>
      <c r="T18" s="10">
        <f>SUM(D18:R18)</f>
        <v>33.45</v>
      </c>
    </row>
    <row r="19" spans="1:20" ht="15">
      <c r="A19" s="8">
        <v>9</v>
      </c>
      <c r="B19" s="5" t="s">
        <v>28</v>
      </c>
      <c r="C19" s="5" t="s">
        <v>29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1">
        <f aca="true" t="shared" si="0" ref="S19:S35">COUNT(D19:R19)</f>
        <v>0</v>
      </c>
      <c r="T19" s="10">
        <f aca="true" t="shared" si="1" ref="T19:T35">SUM(D19:R19)</f>
        <v>0</v>
      </c>
    </row>
    <row r="20" spans="1:20" ht="15">
      <c r="A20" s="8">
        <v>4</v>
      </c>
      <c r="B20" s="5" t="s">
        <v>30</v>
      </c>
      <c r="C20" s="5" t="s">
        <v>31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1">
        <f t="shared" si="0"/>
        <v>0</v>
      </c>
      <c r="T20" s="10">
        <f t="shared" si="1"/>
        <v>0</v>
      </c>
    </row>
    <row r="21" spans="1:20" ht="15">
      <c r="A21" s="8">
        <v>10</v>
      </c>
      <c r="B21" s="5" t="s">
        <v>32</v>
      </c>
      <c r="C21" s="5" t="s">
        <v>33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1">
        <f t="shared" si="0"/>
        <v>0</v>
      </c>
      <c r="T21" s="10">
        <f t="shared" si="1"/>
        <v>0</v>
      </c>
    </row>
    <row r="22" spans="1:20" ht="15">
      <c r="A22" s="8">
        <v>7</v>
      </c>
      <c r="B22" s="5" t="s">
        <v>34</v>
      </c>
      <c r="C22" s="5" t="s">
        <v>35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1">
        <f t="shared" si="0"/>
        <v>0</v>
      </c>
      <c r="T22" s="10">
        <f t="shared" si="1"/>
        <v>0</v>
      </c>
    </row>
    <row r="23" spans="1:20" ht="15">
      <c r="A23" s="8">
        <v>16</v>
      </c>
      <c r="B23" s="5" t="s">
        <v>36</v>
      </c>
      <c r="C23" s="5" t="s">
        <v>37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1">
        <f t="shared" si="0"/>
        <v>0</v>
      </c>
      <c r="T23" s="10">
        <f t="shared" si="1"/>
        <v>0</v>
      </c>
    </row>
    <row r="24" spans="1:20" ht="15">
      <c r="A24" s="8">
        <v>3</v>
      </c>
      <c r="B24" s="5" t="s">
        <v>38</v>
      </c>
      <c r="C24" s="5" t="s">
        <v>39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1">
        <f t="shared" si="0"/>
        <v>0</v>
      </c>
      <c r="T24" s="10">
        <f t="shared" si="1"/>
        <v>0</v>
      </c>
    </row>
    <row r="25" spans="1:20" ht="15">
      <c r="A25" s="8">
        <v>26</v>
      </c>
      <c r="B25" s="5" t="s">
        <v>40</v>
      </c>
      <c r="C25" s="5" t="s">
        <v>41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1">
        <f t="shared" si="0"/>
        <v>0</v>
      </c>
      <c r="T25" s="10">
        <f t="shared" si="1"/>
        <v>0</v>
      </c>
    </row>
    <row r="26" spans="1:20" ht="15">
      <c r="A26" s="8">
        <v>17</v>
      </c>
      <c r="B26" s="5" t="s">
        <v>42</v>
      </c>
      <c r="C26" s="5" t="s">
        <v>43</v>
      </c>
      <c r="D26" s="20">
        <v>9.95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1">
        <f t="shared" si="0"/>
        <v>1</v>
      </c>
      <c r="T26" s="10">
        <f t="shared" si="1"/>
        <v>9.95</v>
      </c>
    </row>
    <row r="27" spans="1:20" ht="15">
      <c r="A27" s="8">
        <v>15</v>
      </c>
      <c r="B27" s="5" t="s">
        <v>44</v>
      </c>
      <c r="C27" s="5" t="s">
        <v>50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1">
        <f t="shared" si="0"/>
        <v>0</v>
      </c>
      <c r="T27" s="10">
        <f t="shared" si="1"/>
        <v>0</v>
      </c>
    </row>
    <row r="28" spans="1:20" ht="15">
      <c r="A28" s="8">
        <v>6</v>
      </c>
      <c r="B28" s="5" t="s">
        <v>51</v>
      </c>
      <c r="C28" s="5" t="s">
        <v>6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1">
        <f t="shared" si="0"/>
        <v>0</v>
      </c>
      <c r="T28" s="10">
        <f t="shared" si="1"/>
        <v>0</v>
      </c>
    </row>
    <row r="29" spans="1:20" ht="15">
      <c r="A29" s="8">
        <v>25</v>
      </c>
      <c r="B29" s="5" t="s">
        <v>45</v>
      </c>
      <c r="C29" s="5" t="s">
        <v>46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1">
        <f t="shared" si="0"/>
        <v>0</v>
      </c>
      <c r="T29" s="10">
        <f t="shared" si="1"/>
        <v>0</v>
      </c>
    </row>
    <row r="30" spans="1:20" ht="15">
      <c r="A30" s="8">
        <v>12</v>
      </c>
      <c r="B30" s="5" t="s">
        <v>52</v>
      </c>
      <c r="C30" s="5" t="s">
        <v>53</v>
      </c>
      <c r="D30" s="20">
        <v>8.05</v>
      </c>
      <c r="E30" s="20">
        <v>18.65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1">
        <f t="shared" si="0"/>
        <v>2</v>
      </c>
      <c r="T30" s="10">
        <f t="shared" si="1"/>
        <v>26.7</v>
      </c>
    </row>
    <row r="31" spans="1:20" ht="15">
      <c r="A31" s="8">
        <v>28</v>
      </c>
      <c r="B31" s="5" t="s">
        <v>54</v>
      </c>
      <c r="C31" s="5" t="s">
        <v>47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1">
        <f t="shared" si="0"/>
        <v>0</v>
      </c>
      <c r="T31" s="10">
        <f t="shared" si="1"/>
        <v>0</v>
      </c>
    </row>
    <row r="32" spans="1:20" ht="15">
      <c r="A32" s="8">
        <v>11</v>
      </c>
      <c r="B32" s="5" t="s">
        <v>55</v>
      </c>
      <c r="C32" s="5" t="s">
        <v>56</v>
      </c>
      <c r="D32" s="20">
        <v>7.8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11">
        <f t="shared" si="0"/>
        <v>1</v>
      </c>
      <c r="T32" s="10">
        <f t="shared" si="1"/>
        <v>7.8</v>
      </c>
    </row>
    <row r="33" spans="1:20" ht="15">
      <c r="A33" s="8">
        <v>30</v>
      </c>
      <c r="B33" s="5" t="s">
        <v>57</v>
      </c>
      <c r="C33" s="5" t="s">
        <v>58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1">
        <f t="shared" si="0"/>
        <v>0</v>
      </c>
      <c r="T33" s="10">
        <f t="shared" si="1"/>
        <v>0</v>
      </c>
    </row>
    <row r="34" spans="1:20" ht="15">
      <c r="A34" s="8">
        <v>24</v>
      </c>
      <c r="B34" s="5" t="s">
        <v>48</v>
      </c>
      <c r="C34" s="5" t="s">
        <v>59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11">
        <f t="shared" si="0"/>
        <v>0</v>
      </c>
      <c r="T34" s="10">
        <f t="shared" si="1"/>
        <v>0</v>
      </c>
    </row>
    <row r="35" spans="1:20" ht="15">
      <c r="A35" s="8">
        <v>2</v>
      </c>
      <c r="B35" s="5" t="s">
        <v>49</v>
      </c>
      <c r="C35" s="5" t="s">
        <v>60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1">
        <f t="shared" si="0"/>
        <v>0</v>
      </c>
      <c r="T35" s="10">
        <f t="shared" si="1"/>
        <v>0</v>
      </c>
    </row>
    <row r="36" spans="17:20" ht="15">
      <c r="Q36" s="97" t="s">
        <v>7</v>
      </c>
      <c r="R36" s="97"/>
      <c r="S36" s="22">
        <f>SUM(S18:S35)</f>
        <v>8</v>
      </c>
      <c r="T36" s="23">
        <f>SUM(T18:T35)</f>
        <v>77.9</v>
      </c>
    </row>
  </sheetData>
  <sheetProtection/>
  <mergeCells count="18">
    <mergeCell ref="Q36:R36"/>
    <mergeCell ref="T13:T14"/>
    <mergeCell ref="A11:C11"/>
    <mergeCell ref="P13:P14"/>
    <mergeCell ref="Q13:Q14"/>
    <mergeCell ref="R13:R14"/>
    <mergeCell ref="H13:H14"/>
    <mergeCell ref="I13:I14"/>
    <mergeCell ref="D13:D14"/>
    <mergeCell ref="E13:E14"/>
    <mergeCell ref="F13:F14"/>
    <mergeCell ref="G13:G14"/>
    <mergeCell ref="K13:K14"/>
    <mergeCell ref="J13:J14"/>
    <mergeCell ref="O13:O14"/>
    <mergeCell ref="N13:N14"/>
    <mergeCell ref="M13:M14"/>
    <mergeCell ref="L13:L14"/>
  </mergeCells>
  <printOptions/>
  <pageMargins left="0.21" right="0.06" top="0.4" bottom="0.59" header="0.19" footer="0.3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1:T36"/>
  <sheetViews>
    <sheetView zoomScale="120" zoomScaleNormal="120" zoomScalePageLayoutView="0" workbookViewId="0" topLeftCell="A16">
      <selection activeCell="D28" sqref="D28"/>
    </sheetView>
  </sheetViews>
  <sheetFormatPr defaultColWidth="9.00390625" defaultRowHeight="15"/>
  <cols>
    <col min="1" max="1" width="5.57421875" style="1" customWidth="1"/>
    <col min="2" max="2" width="20.421875" style="1" customWidth="1"/>
    <col min="3" max="3" width="32.28125" style="1" customWidth="1"/>
    <col min="4" max="19" width="4.7109375" style="2" customWidth="1"/>
    <col min="20" max="34" width="9.28125" style="2" customWidth="1"/>
    <col min="35" max="16384" width="9.0039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3" ht="15">
      <c r="A11" s="104" t="s">
        <v>62</v>
      </c>
      <c r="B11" s="104"/>
      <c r="C11" s="104"/>
    </row>
    <row r="12" ht="15.75" thickBot="1"/>
    <row r="13" spans="1:20" ht="15">
      <c r="A13" s="6" t="s">
        <v>20</v>
      </c>
      <c r="B13" s="6" t="s">
        <v>0</v>
      </c>
      <c r="C13" s="6" t="s">
        <v>0</v>
      </c>
      <c r="D13" s="101">
        <v>1</v>
      </c>
      <c r="E13" s="95">
        <v>2</v>
      </c>
      <c r="F13" s="95">
        <v>3</v>
      </c>
      <c r="G13" s="95">
        <v>4</v>
      </c>
      <c r="H13" s="95">
        <v>5</v>
      </c>
      <c r="I13" s="95">
        <v>6</v>
      </c>
      <c r="J13" s="95">
        <v>7</v>
      </c>
      <c r="K13" s="95">
        <v>8</v>
      </c>
      <c r="L13" s="95">
        <v>9</v>
      </c>
      <c r="M13" s="95">
        <v>10</v>
      </c>
      <c r="N13" s="95">
        <v>11</v>
      </c>
      <c r="O13" s="95">
        <v>12</v>
      </c>
      <c r="P13" s="95">
        <v>13</v>
      </c>
      <c r="Q13" s="95">
        <v>14</v>
      </c>
      <c r="R13" s="95">
        <v>15</v>
      </c>
      <c r="S13" s="12" t="s">
        <v>3</v>
      </c>
      <c r="T13" s="105" t="s">
        <v>23</v>
      </c>
    </row>
    <row r="14" spans="1:20" ht="15.75" thickBot="1">
      <c r="A14" s="7" t="s">
        <v>21</v>
      </c>
      <c r="B14" s="7" t="s">
        <v>1</v>
      </c>
      <c r="C14" s="7" t="s">
        <v>2</v>
      </c>
      <c r="D14" s="102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3" t="s">
        <v>15</v>
      </c>
      <c r="T14" s="106"/>
    </row>
    <row r="15" spans="1:20" ht="15">
      <c r="A15" s="4"/>
      <c r="B15" s="4"/>
      <c r="C15" s="4"/>
      <c r="T15" s="9"/>
    </row>
    <row r="16" spans="1:20" ht="15">
      <c r="A16" s="4"/>
      <c r="B16" s="4"/>
      <c r="C16" s="4"/>
      <c r="T16" s="9"/>
    </row>
    <row r="17" spans="1:20" ht="15">
      <c r="A17" s="4"/>
      <c r="B17" s="4"/>
      <c r="C17" s="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T17" s="9"/>
    </row>
    <row r="18" spans="1:20" ht="15">
      <c r="A18" s="8">
        <v>13</v>
      </c>
      <c r="B18" s="5" t="s">
        <v>26</v>
      </c>
      <c r="C18" s="5" t="s">
        <v>27</v>
      </c>
      <c r="D18" s="20">
        <v>11.15</v>
      </c>
      <c r="E18" s="20">
        <v>9.25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11">
        <f>COUNT(D18:R18)</f>
        <v>2</v>
      </c>
      <c r="T18" s="24">
        <f>SUM(D18:R18)</f>
        <v>20.4</v>
      </c>
    </row>
    <row r="19" spans="1:20" ht="15">
      <c r="A19" s="8">
        <v>9</v>
      </c>
      <c r="B19" s="5" t="s">
        <v>28</v>
      </c>
      <c r="C19" s="5" t="s">
        <v>29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1">
        <f aca="true" t="shared" si="0" ref="S19:S35">COUNT(D19:R19)</f>
        <v>0</v>
      </c>
      <c r="T19" s="24">
        <f aca="true" t="shared" si="1" ref="T19:T35">SUM(D19:R19)</f>
        <v>0</v>
      </c>
    </row>
    <row r="20" spans="1:20" ht="15">
      <c r="A20" s="8">
        <v>4</v>
      </c>
      <c r="B20" s="5" t="s">
        <v>30</v>
      </c>
      <c r="C20" s="5" t="s">
        <v>31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1">
        <f t="shared" si="0"/>
        <v>0</v>
      </c>
      <c r="T20" s="24">
        <f t="shared" si="1"/>
        <v>0</v>
      </c>
    </row>
    <row r="21" spans="1:20" ht="15">
      <c r="A21" s="8">
        <v>10</v>
      </c>
      <c r="B21" s="5" t="s">
        <v>32</v>
      </c>
      <c r="C21" s="5" t="s">
        <v>33</v>
      </c>
      <c r="D21" s="20">
        <v>4.05</v>
      </c>
      <c r="E21" s="20">
        <v>9.25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1">
        <f t="shared" si="0"/>
        <v>2</v>
      </c>
      <c r="T21" s="24">
        <f t="shared" si="1"/>
        <v>13.3</v>
      </c>
    </row>
    <row r="22" spans="1:20" ht="15">
      <c r="A22" s="8">
        <v>7</v>
      </c>
      <c r="B22" s="5" t="s">
        <v>34</v>
      </c>
      <c r="C22" s="5" t="s">
        <v>35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1">
        <f t="shared" si="0"/>
        <v>0</v>
      </c>
      <c r="T22" s="24">
        <f t="shared" si="1"/>
        <v>0</v>
      </c>
    </row>
    <row r="23" spans="1:20" ht="15">
      <c r="A23" s="8">
        <v>16</v>
      </c>
      <c r="B23" s="5" t="s">
        <v>36</v>
      </c>
      <c r="C23" s="5" t="s">
        <v>37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1">
        <f t="shared" si="0"/>
        <v>0</v>
      </c>
      <c r="T23" s="24">
        <f t="shared" si="1"/>
        <v>0</v>
      </c>
    </row>
    <row r="24" spans="1:20" ht="15">
      <c r="A24" s="8">
        <v>3</v>
      </c>
      <c r="B24" s="5" t="s">
        <v>38</v>
      </c>
      <c r="C24" s="5" t="s">
        <v>39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1">
        <f t="shared" si="0"/>
        <v>0</v>
      </c>
      <c r="T24" s="24">
        <f t="shared" si="1"/>
        <v>0</v>
      </c>
    </row>
    <row r="25" spans="1:20" ht="15">
      <c r="A25" s="8">
        <v>26</v>
      </c>
      <c r="B25" s="5" t="s">
        <v>40</v>
      </c>
      <c r="C25" s="5" t="s">
        <v>41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1">
        <f t="shared" si="0"/>
        <v>0</v>
      </c>
      <c r="T25" s="24">
        <f t="shared" si="1"/>
        <v>0</v>
      </c>
    </row>
    <row r="26" spans="1:20" ht="15">
      <c r="A26" s="8">
        <v>17</v>
      </c>
      <c r="B26" s="5" t="s">
        <v>42</v>
      </c>
      <c r="C26" s="5" t="s">
        <v>43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1">
        <f t="shared" si="0"/>
        <v>0</v>
      </c>
      <c r="T26" s="24">
        <f t="shared" si="1"/>
        <v>0</v>
      </c>
    </row>
    <row r="27" spans="1:20" ht="15">
      <c r="A27" s="8">
        <v>15</v>
      </c>
      <c r="B27" s="5" t="s">
        <v>44</v>
      </c>
      <c r="C27" s="5" t="s">
        <v>50</v>
      </c>
      <c r="D27" s="20">
        <v>12.55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1">
        <f t="shared" si="0"/>
        <v>1</v>
      </c>
      <c r="T27" s="24">
        <f t="shared" si="1"/>
        <v>12.55</v>
      </c>
    </row>
    <row r="28" spans="1:20" ht="15">
      <c r="A28" s="8">
        <v>6</v>
      </c>
      <c r="B28" s="5" t="s">
        <v>51</v>
      </c>
      <c r="C28" s="5" t="s">
        <v>6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1">
        <f t="shared" si="0"/>
        <v>0</v>
      </c>
      <c r="T28" s="24">
        <f t="shared" si="1"/>
        <v>0</v>
      </c>
    </row>
    <row r="29" spans="1:20" ht="15">
      <c r="A29" s="8">
        <v>25</v>
      </c>
      <c r="B29" s="5" t="s">
        <v>45</v>
      </c>
      <c r="C29" s="5" t="s">
        <v>46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1">
        <f t="shared" si="0"/>
        <v>0</v>
      </c>
      <c r="T29" s="24">
        <f t="shared" si="1"/>
        <v>0</v>
      </c>
    </row>
    <row r="30" spans="1:20" ht="15">
      <c r="A30" s="8">
        <v>12</v>
      </c>
      <c r="B30" s="5" t="s">
        <v>52</v>
      </c>
      <c r="C30" s="5" t="s">
        <v>53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1">
        <f t="shared" si="0"/>
        <v>0</v>
      </c>
      <c r="T30" s="24">
        <f t="shared" si="1"/>
        <v>0</v>
      </c>
    </row>
    <row r="31" spans="1:20" ht="15">
      <c r="A31" s="8">
        <v>28</v>
      </c>
      <c r="B31" s="5" t="s">
        <v>54</v>
      </c>
      <c r="C31" s="5" t="s">
        <v>47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1">
        <f t="shared" si="0"/>
        <v>0</v>
      </c>
      <c r="T31" s="24">
        <f t="shared" si="1"/>
        <v>0</v>
      </c>
    </row>
    <row r="32" spans="1:20" ht="15">
      <c r="A32" s="8">
        <v>11</v>
      </c>
      <c r="B32" s="5" t="s">
        <v>55</v>
      </c>
      <c r="C32" s="5" t="s">
        <v>56</v>
      </c>
      <c r="D32" s="20">
        <v>7.6</v>
      </c>
      <c r="E32" s="20">
        <v>4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11">
        <f t="shared" si="0"/>
        <v>2</v>
      </c>
      <c r="T32" s="24">
        <f t="shared" si="1"/>
        <v>11.6</v>
      </c>
    </row>
    <row r="33" spans="1:20" ht="15">
      <c r="A33" s="8">
        <v>30</v>
      </c>
      <c r="B33" s="5" t="s">
        <v>57</v>
      </c>
      <c r="C33" s="5" t="s">
        <v>58</v>
      </c>
      <c r="D33" s="20">
        <v>11.3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1">
        <f t="shared" si="0"/>
        <v>1</v>
      </c>
      <c r="T33" s="24">
        <f t="shared" si="1"/>
        <v>11.3</v>
      </c>
    </row>
    <row r="34" spans="1:20" ht="15">
      <c r="A34" s="8">
        <v>24</v>
      </c>
      <c r="B34" s="5" t="s">
        <v>48</v>
      </c>
      <c r="C34" s="5" t="s">
        <v>59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11">
        <f t="shared" si="0"/>
        <v>0</v>
      </c>
      <c r="T34" s="24">
        <f t="shared" si="1"/>
        <v>0</v>
      </c>
    </row>
    <row r="35" spans="1:20" ht="15">
      <c r="A35" s="8">
        <v>2</v>
      </c>
      <c r="B35" s="5" t="s">
        <v>49</v>
      </c>
      <c r="C35" s="5" t="s">
        <v>60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1">
        <f t="shared" si="0"/>
        <v>0</v>
      </c>
      <c r="T35" s="24">
        <f t="shared" si="1"/>
        <v>0</v>
      </c>
    </row>
    <row r="36" spans="17:20" ht="15">
      <c r="Q36" s="97" t="s">
        <v>7</v>
      </c>
      <c r="R36" s="97"/>
      <c r="S36" s="22">
        <f>SUM(S18:S35)</f>
        <v>8</v>
      </c>
      <c r="T36" s="23">
        <f>SUM(T18:T35)</f>
        <v>69.15</v>
      </c>
    </row>
  </sheetData>
  <sheetProtection/>
  <mergeCells count="21">
    <mergeCell ref="T13:T14"/>
    <mergeCell ref="L13:L14"/>
    <mergeCell ref="M13:M14"/>
    <mergeCell ref="N13:N14"/>
    <mergeCell ref="O13:O14"/>
    <mergeCell ref="Q13:Q14"/>
    <mergeCell ref="A11:C11"/>
    <mergeCell ref="D13:D14"/>
    <mergeCell ref="R13:R14"/>
    <mergeCell ref="J13:J14"/>
    <mergeCell ref="K13:K14"/>
    <mergeCell ref="H13:H14"/>
    <mergeCell ref="D17:F17"/>
    <mergeCell ref="F13:F14"/>
    <mergeCell ref="G17:J17"/>
    <mergeCell ref="I13:I14"/>
    <mergeCell ref="Q36:R36"/>
    <mergeCell ref="E13:E14"/>
    <mergeCell ref="K17:N17"/>
    <mergeCell ref="P13:P14"/>
    <mergeCell ref="G13:G14"/>
  </mergeCells>
  <printOptions/>
  <pageMargins left="0.12" right="0.12" top="0.18" bottom="0.15" header="0.1" footer="0.11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1:Y36"/>
  <sheetViews>
    <sheetView zoomScale="110" zoomScaleNormal="110" zoomScalePageLayoutView="0" workbookViewId="0" topLeftCell="A16">
      <selection activeCell="A21" sqref="A21:IV21"/>
    </sheetView>
  </sheetViews>
  <sheetFormatPr defaultColWidth="9.00390625" defaultRowHeight="15"/>
  <cols>
    <col min="1" max="1" width="5.57421875" style="1" customWidth="1"/>
    <col min="2" max="2" width="19.7109375" style="1" customWidth="1"/>
    <col min="3" max="3" width="33.28125" style="1" customWidth="1"/>
    <col min="4" max="19" width="4.7109375" style="2" customWidth="1"/>
    <col min="20" max="20" width="8.00390625" style="2" customWidth="1"/>
    <col min="21" max="23" width="4.7109375" style="2" customWidth="1"/>
    <col min="24" max="39" width="9.28125" style="2" customWidth="1"/>
    <col min="40" max="16384" width="9.0039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3" ht="15">
      <c r="A11" s="108" t="s">
        <v>63</v>
      </c>
      <c r="B11" s="108"/>
      <c r="C11" s="108"/>
    </row>
    <row r="12" ht="15.75" thickBot="1"/>
    <row r="13" spans="1:25" ht="15">
      <c r="A13" s="6" t="s">
        <v>20</v>
      </c>
      <c r="B13" s="6" t="s">
        <v>0</v>
      </c>
      <c r="C13" s="6" t="s">
        <v>0</v>
      </c>
      <c r="D13" s="101">
        <v>1</v>
      </c>
      <c r="E13" s="95">
        <v>2</v>
      </c>
      <c r="F13" s="95">
        <v>3</v>
      </c>
      <c r="G13" s="95">
        <v>4</v>
      </c>
      <c r="H13" s="95">
        <v>5</v>
      </c>
      <c r="I13" s="95">
        <v>6</v>
      </c>
      <c r="J13" s="95">
        <v>7</v>
      </c>
      <c r="K13" s="95">
        <v>8</v>
      </c>
      <c r="L13" s="95">
        <v>9</v>
      </c>
      <c r="M13" s="95">
        <v>10</v>
      </c>
      <c r="N13" s="95">
        <v>11</v>
      </c>
      <c r="O13" s="95">
        <v>12</v>
      </c>
      <c r="P13" s="95">
        <v>13</v>
      </c>
      <c r="Q13" s="95">
        <v>14</v>
      </c>
      <c r="R13" s="95">
        <v>15</v>
      </c>
      <c r="S13" s="12" t="s">
        <v>3</v>
      </c>
      <c r="T13" s="110" t="s">
        <v>23</v>
      </c>
      <c r="U13" s="109"/>
      <c r="V13" s="109"/>
      <c r="W13" s="30"/>
      <c r="X13" s="107"/>
      <c r="Y13" s="31"/>
    </row>
    <row r="14" spans="1:25" ht="15.75" thickBot="1">
      <c r="A14" s="7" t="s">
        <v>21</v>
      </c>
      <c r="B14" s="7" t="s">
        <v>1</v>
      </c>
      <c r="C14" s="7" t="s">
        <v>2</v>
      </c>
      <c r="D14" s="102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3" t="s">
        <v>15</v>
      </c>
      <c r="T14" s="111"/>
      <c r="U14" s="109"/>
      <c r="V14" s="109"/>
      <c r="W14" s="30"/>
      <c r="X14" s="107"/>
      <c r="Y14" s="31"/>
    </row>
    <row r="15" spans="1:25" ht="15">
      <c r="A15" s="4"/>
      <c r="B15" s="4"/>
      <c r="C15" s="4"/>
      <c r="X15" s="9"/>
      <c r="Y15" s="21"/>
    </row>
    <row r="16" spans="1:25" ht="15">
      <c r="A16" s="4"/>
      <c r="B16" s="4"/>
      <c r="C16" s="4"/>
      <c r="X16" s="9"/>
      <c r="Y16" s="21"/>
    </row>
    <row r="17" spans="1:25" ht="15">
      <c r="A17" s="4"/>
      <c r="B17" s="4"/>
      <c r="C17" s="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X17" s="9"/>
      <c r="Y17" s="21"/>
    </row>
    <row r="18" spans="1:25" ht="15">
      <c r="A18" s="8">
        <v>13</v>
      </c>
      <c r="B18" s="5" t="s">
        <v>26</v>
      </c>
      <c r="C18" s="5" t="s">
        <v>27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11">
        <f>COUNT(D18:R18)</f>
        <v>0</v>
      </c>
      <c r="T18" s="32">
        <f>SUM(D18:R18)</f>
        <v>0</v>
      </c>
      <c r="U18" s="26"/>
      <c r="V18" s="26"/>
      <c r="W18" s="27"/>
      <c r="X18" s="26"/>
      <c r="Y18" s="28"/>
    </row>
    <row r="19" spans="1:25" ht="15">
      <c r="A19" s="8">
        <v>9</v>
      </c>
      <c r="B19" s="5" t="s">
        <v>28</v>
      </c>
      <c r="C19" s="5" t="s">
        <v>29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1">
        <f aca="true" t="shared" si="0" ref="S19:S35">COUNT(D19:R19)</f>
        <v>0</v>
      </c>
      <c r="T19" s="32">
        <f aca="true" t="shared" si="1" ref="T19:T35">SUM(D19:R19)</f>
        <v>0</v>
      </c>
      <c r="U19" s="26"/>
      <c r="V19" s="26"/>
      <c r="W19" s="27"/>
      <c r="X19" s="26"/>
      <c r="Y19" s="28"/>
    </row>
    <row r="20" spans="1:25" ht="15">
      <c r="A20" s="8">
        <v>4</v>
      </c>
      <c r="B20" s="5" t="s">
        <v>30</v>
      </c>
      <c r="C20" s="5" t="s">
        <v>31</v>
      </c>
      <c r="D20" s="20">
        <v>4.8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1">
        <f t="shared" si="0"/>
        <v>1</v>
      </c>
      <c r="T20" s="32">
        <f t="shared" si="1"/>
        <v>4.8</v>
      </c>
      <c r="U20" s="26"/>
      <c r="V20" s="26"/>
      <c r="W20" s="27"/>
      <c r="X20" s="26"/>
      <c r="Y20" s="28"/>
    </row>
    <row r="21" spans="1:25" ht="15">
      <c r="A21" s="8">
        <v>10</v>
      </c>
      <c r="B21" s="5" t="s">
        <v>32</v>
      </c>
      <c r="C21" s="5" t="s">
        <v>33</v>
      </c>
      <c r="D21" s="20">
        <v>6.95</v>
      </c>
      <c r="E21" s="20">
        <v>9.9</v>
      </c>
      <c r="F21" s="20">
        <v>12.85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1">
        <f t="shared" si="0"/>
        <v>3</v>
      </c>
      <c r="T21" s="32">
        <f t="shared" si="1"/>
        <v>29.700000000000003</v>
      </c>
      <c r="U21" s="26"/>
      <c r="V21" s="26"/>
      <c r="W21" s="27"/>
      <c r="X21" s="26"/>
      <c r="Y21" s="28"/>
    </row>
    <row r="22" spans="1:25" ht="15">
      <c r="A22" s="8">
        <v>7</v>
      </c>
      <c r="B22" s="5" t="s">
        <v>34</v>
      </c>
      <c r="C22" s="5" t="s">
        <v>35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1">
        <f t="shared" si="0"/>
        <v>0</v>
      </c>
      <c r="T22" s="32">
        <f t="shared" si="1"/>
        <v>0</v>
      </c>
      <c r="U22" s="26"/>
      <c r="V22" s="26"/>
      <c r="W22" s="27"/>
      <c r="X22" s="26"/>
      <c r="Y22" s="28"/>
    </row>
    <row r="23" spans="1:25" ht="15">
      <c r="A23" s="8">
        <v>16</v>
      </c>
      <c r="B23" s="5" t="s">
        <v>36</v>
      </c>
      <c r="C23" s="5" t="s">
        <v>37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1">
        <f t="shared" si="0"/>
        <v>0</v>
      </c>
      <c r="T23" s="32">
        <f t="shared" si="1"/>
        <v>0</v>
      </c>
      <c r="U23" s="26"/>
      <c r="V23" s="26"/>
      <c r="W23" s="27"/>
      <c r="X23" s="26"/>
      <c r="Y23" s="28"/>
    </row>
    <row r="24" spans="1:25" ht="15">
      <c r="A24" s="8">
        <v>3</v>
      </c>
      <c r="B24" s="5" t="s">
        <v>38</v>
      </c>
      <c r="C24" s="5" t="s">
        <v>39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1">
        <f t="shared" si="0"/>
        <v>0</v>
      </c>
      <c r="T24" s="32">
        <f t="shared" si="1"/>
        <v>0</v>
      </c>
      <c r="U24" s="25"/>
      <c r="V24" s="25"/>
      <c r="W24" s="27"/>
      <c r="X24" s="26"/>
      <c r="Y24" s="29"/>
    </row>
    <row r="25" spans="1:20" ht="15">
      <c r="A25" s="8">
        <v>26</v>
      </c>
      <c r="B25" s="5" t="s">
        <v>40</v>
      </c>
      <c r="C25" s="5" t="s">
        <v>41</v>
      </c>
      <c r="D25" s="20">
        <v>11.75</v>
      </c>
      <c r="E25" s="20">
        <v>11.35</v>
      </c>
      <c r="F25" s="20">
        <v>12.8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1">
        <f t="shared" si="0"/>
        <v>3</v>
      </c>
      <c r="T25" s="32">
        <f t="shared" si="1"/>
        <v>35.900000000000006</v>
      </c>
    </row>
    <row r="26" spans="1:20" ht="15">
      <c r="A26" s="8">
        <v>17</v>
      </c>
      <c r="B26" s="5" t="s">
        <v>42</v>
      </c>
      <c r="C26" s="5" t="s">
        <v>43</v>
      </c>
      <c r="D26" s="20">
        <v>9.95</v>
      </c>
      <c r="E26" s="20">
        <v>4.65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1">
        <f t="shared" si="0"/>
        <v>2</v>
      </c>
      <c r="T26" s="32">
        <f t="shared" si="1"/>
        <v>14.6</v>
      </c>
    </row>
    <row r="27" spans="1:20" ht="15">
      <c r="A27" s="8">
        <v>15</v>
      </c>
      <c r="B27" s="5" t="s">
        <v>44</v>
      </c>
      <c r="C27" s="5" t="s">
        <v>50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1">
        <f t="shared" si="0"/>
        <v>0</v>
      </c>
      <c r="T27" s="32">
        <f t="shared" si="1"/>
        <v>0</v>
      </c>
    </row>
    <row r="28" spans="1:20" ht="15">
      <c r="A28" s="8">
        <v>6</v>
      </c>
      <c r="B28" s="5" t="s">
        <v>51</v>
      </c>
      <c r="C28" s="5" t="s">
        <v>6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1">
        <f t="shared" si="0"/>
        <v>0</v>
      </c>
      <c r="T28" s="32">
        <f t="shared" si="1"/>
        <v>0</v>
      </c>
    </row>
    <row r="29" spans="1:20" ht="15">
      <c r="A29" s="8">
        <v>25</v>
      </c>
      <c r="B29" s="5" t="s">
        <v>45</v>
      </c>
      <c r="C29" s="5" t="s">
        <v>46</v>
      </c>
      <c r="D29" s="20">
        <v>5.15</v>
      </c>
      <c r="E29" s="20">
        <v>9.5</v>
      </c>
      <c r="F29" s="20">
        <v>12</v>
      </c>
      <c r="G29" s="20">
        <v>4.35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1">
        <f t="shared" si="0"/>
        <v>4</v>
      </c>
      <c r="T29" s="32">
        <f t="shared" si="1"/>
        <v>31</v>
      </c>
    </row>
    <row r="30" spans="1:20" ht="15">
      <c r="A30" s="8">
        <v>12</v>
      </c>
      <c r="B30" s="5" t="s">
        <v>52</v>
      </c>
      <c r="C30" s="5" t="s">
        <v>53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1">
        <f t="shared" si="0"/>
        <v>0</v>
      </c>
      <c r="T30" s="32">
        <f t="shared" si="1"/>
        <v>0</v>
      </c>
    </row>
    <row r="31" spans="1:20" ht="15">
      <c r="A31" s="8">
        <v>28</v>
      </c>
      <c r="B31" s="5" t="s">
        <v>54</v>
      </c>
      <c r="C31" s="5" t="s">
        <v>47</v>
      </c>
      <c r="D31" s="20">
        <v>9.6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1">
        <f t="shared" si="0"/>
        <v>1</v>
      </c>
      <c r="T31" s="32">
        <f t="shared" si="1"/>
        <v>9.6</v>
      </c>
    </row>
    <row r="32" spans="1:20" ht="15">
      <c r="A32" s="8">
        <v>11</v>
      </c>
      <c r="B32" s="5" t="s">
        <v>55</v>
      </c>
      <c r="C32" s="5" t="s">
        <v>56</v>
      </c>
      <c r="D32" s="20">
        <v>8.5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11">
        <f t="shared" si="0"/>
        <v>1</v>
      </c>
      <c r="T32" s="32">
        <f t="shared" si="1"/>
        <v>8.5</v>
      </c>
    </row>
    <row r="33" spans="1:20" ht="15">
      <c r="A33" s="8">
        <v>30</v>
      </c>
      <c r="B33" s="5" t="s">
        <v>57</v>
      </c>
      <c r="C33" s="5" t="s">
        <v>58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1">
        <f t="shared" si="0"/>
        <v>0</v>
      </c>
      <c r="T33" s="32">
        <f t="shared" si="1"/>
        <v>0</v>
      </c>
    </row>
    <row r="34" spans="1:20" ht="15">
      <c r="A34" s="8">
        <v>24</v>
      </c>
      <c r="B34" s="5" t="s">
        <v>48</v>
      </c>
      <c r="C34" s="5" t="s">
        <v>59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11">
        <f t="shared" si="0"/>
        <v>0</v>
      </c>
      <c r="T34" s="32">
        <f t="shared" si="1"/>
        <v>0</v>
      </c>
    </row>
    <row r="35" spans="1:20" ht="15">
      <c r="A35" s="8">
        <v>2</v>
      </c>
      <c r="B35" s="5" t="s">
        <v>49</v>
      </c>
      <c r="C35" s="5" t="s">
        <v>60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1">
        <f t="shared" si="0"/>
        <v>0</v>
      </c>
      <c r="T35" s="32">
        <f t="shared" si="1"/>
        <v>0</v>
      </c>
    </row>
    <row r="36" spans="17:20" ht="15">
      <c r="Q36" s="97" t="s">
        <v>7</v>
      </c>
      <c r="R36" s="97"/>
      <c r="S36" s="22">
        <f>SUM(S18:S35)</f>
        <v>15</v>
      </c>
      <c r="T36" s="23">
        <f>SUM(T18:T35)</f>
        <v>134.1</v>
      </c>
    </row>
  </sheetData>
  <sheetProtection/>
  <mergeCells count="24">
    <mergeCell ref="Q36:R36"/>
    <mergeCell ref="V13:V14"/>
    <mergeCell ref="T13:T14"/>
    <mergeCell ref="U13:U14"/>
    <mergeCell ref="P17:V17"/>
    <mergeCell ref="N13:N14"/>
    <mergeCell ref="J13:J14"/>
    <mergeCell ref="K13:K14"/>
    <mergeCell ref="M13:M14"/>
    <mergeCell ref="R13:R14"/>
    <mergeCell ref="D17:J17"/>
    <mergeCell ref="K17:O17"/>
    <mergeCell ref="L13:L14"/>
    <mergeCell ref="G13:G14"/>
    <mergeCell ref="X13:X14"/>
    <mergeCell ref="A11:C11"/>
    <mergeCell ref="D13:D14"/>
    <mergeCell ref="P13:P14"/>
    <mergeCell ref="Q13:Q14"/>
    <mergeCell ref="O13:O14"/>
    <mergeCell ref="E13:E14"/>
    <mergeCell ref="F13:F14"/>
    <mergeCell ref="H13:H14"/>
    <mergeCell ref="I13:I14"/>
  </mergeCells>
  <printOptions/>
  <pageMargins left="0.1" right="0.08" top="0.19" bottom="0.15" header="0" footer="0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1:U36"/>
  <sheetViews>
    <sheetView zoomScale="120" zoomScaleNormal="120" zoomScalePageLayoutView="0" workbookViewId="0" topLeftCell="A16">
      <selection activeCell="D28" sqref="D28"/>
    </sheetView>
  </sheetViews>
  <sheetFormatPr defaultColWidth="9.00390625" defaultRowHeight="15"/>
  <cols>
    <col min="1" max="1" width="5.57421875" style="1" customWidth="1"/>
    <col min="2" max="2" width="18.28125" style="1" customWidth="1"/>
    <col min="3" max="3" width="33.421875" style="1" customWidth="1"/>
    <col min="4" max="19" width="4.7109375" style="2" customWidth="1"/>
    <col min="20" max="35" width="9.28125" style="2" customWidth="1"/>
    <col min="36" max="16384" width="9.0039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3" ht="15">
      <c r="A11" s="112" t="s">
        <v>24</v>
      </c>
      <c r="B11" s="112"/>
      <c r="C11" s="112"/>
    </row>
    <row r="12" ht="15.75" thickBot="1"/>
    <row r="13" spans="1:21" ht="15">
      <c r="A13" s="6" t="s">
        <v>20</v>
      </c>
      <c r="B13" s="6" t="s">
        <v>0</v>
      </c>
      <c r="C13" s="6" t="s">
        <v>0</v>
      </c>
      <c r="D13" s="101">
        <v>1</v>
      </c>
      <c r="E13" s="95">
        <v>2</v>
      </c>
      <c r="F13" s="95">
        <v>3</v>
      </c>
      <c r="G13" s="95">
        <v>4</v>
      </c>
      <c r="H13" s="95">
        <v>5</v>
      </c>
      <c r="I13" s="95">
        <v>6</v>
      </c>
      <c r="J13" s="95">
        <v>7</v>
      </c>
      <c r="K13" s="95">
        <v>8</v>
      </c>
      <c r="L13" s="95">
        <v>9</v>
      </c>
      <c r="M13" s="95">
        <v>10</v>
      </c>
      <c r="N13" s="95">
        <v>11</v>
      </c>
      <c r="O13" s="95">
        <v>12</v>
      </c>
      <c r="P13" s="95">
        <v>13</v>
      </c>
      <c r="Q13" s="95">
        <v>14</v>
      </c>
      <c r="R13" s="95">
        <v>15</v>
      </c>
      <c r="S13" s="12" t="s">
        <v>3</v>
      </c>
      <c r="T13" s="113" t="s">
        <v>23</v>
      </c>
      <c r="U13" s="33"/>
    </row>
    <row r="14" spans="1:21" ht="15.75" thickBot="1">
      <c r="A14" s="7" t="s">
        <v>21</v>
      </c>
      <c r="B14" s="7" t="s">
        <v>1</v>
      </c>
      <c r="C14" s="7" t="s">
        <v>2</v>
      </c>
      <c r="D14" s="102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3" t="s">
        <v>15</v>
      </c>
      <c r="T14" s="114"/>
      <c r="U14" s="33"/>
    </row>
    <row r="15" spans="1:21" ht="15">
      <c r="A15" s="4"/>
      <c r="B15" s="4"/>
      <c r="C15" s="4"/>
      <c r="T15" s="9"/>
      <c r="U15" s="33"/>
    </row>
    <row r="16" spans="1:21" ht="15">
      <c r="A16" s="4"/>
      <c r="B16" s="4"/>
      <c r="C16" s="4"/>
      <c r="T16" s="9"/>
      <c r="U16" s="33"/>
    </row>
    <row r="17" spans="1:21" ht="15">
      <c r="A17" s="4"/>
      <c r="B17" s="4"/>
      <c r="C17" s="4"/>
      <c r="D17" s="103"/>
      <c r="E17" s="103"/>
      <c r="F17" s="103"/>
      <c r="G17" s="103"/>
      <c r="T17" s="9"/>
      <c r="U17" s="33"/>
    </row>
    <row r="18" spans="1:21" ht="15">
      <c r="A18" s="8">
        <v>13</v>
      </c>
      <c r="B18" s="5" t="s">
        <v>26</v>
      </c>
      <c r="C18" s="5" t="s">
        <v>27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11">
        <f>COUNT(D18:R18)</f>
        <v>0</v>
      </c>
      <c r="T18" s="35">
        <f>SUM(D18:R18)</f>
        <v>0</v>
      </c>
      <c r="U18" s="34"/>
    </row>
    <row r="19" spans="1:21" ht="15">
      <c r="A19" s="8">
        <v>9</v>
      </c>
      <c r="B19" s="5" t="s">
        <v>28</v>
      </c>
      <c r="C19" s="5" t="s">
        <v>29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1">
        <f aca="true" t="shared" si="0" ref="S19:S35">COUNT(D19:R19)</f>
        <v>0</v>
      </c>
      <c r="T19" s="35">
        <f aca="true" t="shared" si="1" ref="T19:T35">SUM(D19:R19)</f>
        <v>0</v>
      </c>
      <c r="U19" s="34"/>
    </row>
    <row r="20" spans="1:21" ht="15">
      <c r="A20" s="8">
        <v>4</v>
      </c>
      <c r="B20" s="5" t="s">
        <v>30</v>
      </c>
      <c r="C20" s="5" t="s">
        <v>31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1">
        <f t="shared" si="0"/>
        <v>0</v>
      </c>
      <c r="T20" s="35">
        <f t="shared" si="1"/>
        <v>0</v>
      </c>
      <c r="U20" s="34"/>
    </row>
    <row r="21" spans="1:21" ht="15">
      <c r="A21" s="8">
        <v>10</v>
      </c>
      <c r="B21" s="5" t="s">
        <v>32</v>
      </c>
      <c r="C21" s="5" t="s">
        <v>33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1">
        <f t="shared" si="0"/>
        <v>0</v>
      </c>
      <c r="T21" s="35">
        <f t="shared" si="1"/>
        <v>0</v>
      </c>
      <c r="U21" s="34"/>
    </row>
    <row r="22" spans="1:21" ht="15">
      <c r="A22" s="8">
        <v>7</v>
      </c>
      <c r="B22" s="5" t="s">
        <v>34</v>
      </c>
      <c r="C22" s="5" t="s">
        <v>35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1">
        <f t="shared" si="0"/>
        <v>0</v>
      </c>
      <c r="T22" s="35">
        <f t="shared" si="1"/>
        <v>0</v>
      </c>
      <c r="U22" s="34"/>
    </row>
    <row r="23" spans="1:21" ht="15">
      <c r="A23" s="8">
        <v>16</v>
      </c>
      <c r="B23" s="5" t="s">
        <v>36</v>
      </c>
      <c r="C23" s="5" t="s">
        <v>37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1">
        <f t="shared" si="0"/>
        <v>0</v>
      </c>
      <c r="T23" s="35">
        <f t="shared" si="1"/>
        <v>0</v>
      </c>
      <c r="U23" s="34"/>
    </row>
    <row r="24" spans="1:20" ht="15">
      <c r="A24" s="8">
        <v>3</v>
      </c>
      <c r="B24" s="5" t="s">
        <v>38</v>
      </c>
      <c r="C24" s="5" t="s">
        <v>39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1">
        <f t="shared" si="0"/>
        <v>0</v>
      </c>
      <c r="T24" s="35">
        <f t="shared" si="1"/>
        <v>0</v>
      </c>
    </row>
    <row r="25" spans="1:20" ht="15">
      <c r="A25" s="8">
        <v>26</v>
      </c>
      <c r="B25" s="5" t="s">
        <v>40</v>
      </c>
      <c r="C25" s="5" t="s">
        <v>41</v>
      </c>
      <c r="D25" s="20">
        <v>8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1">
        <f t="shared" si="0"/>
        <v>1</v>
      </c>
      <c r="T25" s="35">
        <f t="shared" si="1"/>
        <v>8</v>
      </c>
    </row>
    <row r="26" spans="1:20" ht="15">
      <c r="A26" s="8">
        <v>17</v>
      </c>
      <c r="B26" s="5" t="s">
        <v>42</v>
      </c>
      <c r="C26" s="5" t="s">
        <v>43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1">
        <f t="shared" si="0"/>
        <v>0</v>
      </c>
      <c r="T26" s="35">
        <f t="shared" si="1"/>
        <v>0</v>
      </c>
    </row>
    <row r="27" spans="1:20" ht="15">
      <c r="A27" s="8">
        <v>15</v>
      </c>
      <c r="B27" s="5" t="s">
        <v>44</v>
      </c>
      <c r="C27" s="5" t="s">
        <v>50</v>
      </c>
      <c r="D27" s="20">
        <v>4.6</v>
      </c>
      <c r="E27" s="20">
        <v>8.7</v>
      </c>
      <c r="F27" s="20">
        <v>9.45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1">
        <f t="shared" si="0"/>
        <v>3</v>
      </c>
      <c r="T27" s="35">
        <f t="shared" si="1"/>
        <v>22.75</v>
      </c>
    </row>
    <row r="28" spans="1:20" ht="15">
      <c r="A28" s="8">
        <v>6</v>
      </c>
      <c r="B28" s="5" t="s">
        <v>51</v>
      </c>
      <c r="C28" s="5" t="s">
        <v>6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1">
        <f t="shared" si="0"/>
        <v>0</v>
      </c>
      <c r="T28" s="35">
        <f t="shared" si="1"/>
        <v>0</v>
      </c>
    </row>
    <row r="29" spans="1:20" ht="15">
      <c r="A29" s="8">
        <v>25</v>
      </c>
      <c r="B29" s="5" t="s">
        <v>45</v>
      </c>
      <c r="C29" s="5" t="s">
        <v>46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1">
        <f t="shared" si="0"/>
        <v>0</v>
      </c>
      <c r="T29" s="35">
        <f t="shared" si="1"/>
        <v>0</v>
      </c>
    </row>
    <row r="30" spans="1:20" ht="15">
      <c r="A30" s="8">
        <v>12</v>
      </c>
      <c r="B30" s="5" t="s">
        <v>52</v>
      </c>
      <c r="C30" s="5" t="s">
        <v>53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1">
        <f t="shared" si="0"/>
        <v>0</v>
      </c>
      <c r="T30" s="35">
        <f t="shared" si="1"/>
        <v>0</v>
      </c>
    </row>
    <row r="31" spans="1:20" ht="15">
      <c r="A31" s="8">
        <v>28</v>
      </c>
      <c r="B31" s="5" t="s">
        <v>54</v>
      </c>
      <c r="C31" s="5" t="s">
        <v>47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1">
        <f t="shared" si="0"/>
        <v>0</v>
      </c>
      <c r="T31" s="35">
        <f t="shared" si="1"/>
        <v>0</v>
      </c>
    </row>
    <row r="32" spans="1:20" ht="15">
      <c r="A32" s="8">
        <v>11</v>
      </c>
      <c r="B32" s="5" t="s">
        <v>55</v>
      </c>
      <c r="C32" s="5" t="s">
        <v>56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11">
        <f t="shared" si="0"/>
        <v>0</v>
      </c>
      <c r="T32" s="35">
        <f t="shared" si="1"/>
        <v>0</v>
      </c>
    </row>
    <row r="33" spans="1:20" ht="15">
      <c r="A33" s="8">
        <v>30</v>
      </c>
      <c r="B33" s="5" t="s">
        <v>57</v>
      </c>
      <c r="C33" s="5" t="s">
        <v>58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1">
        <f t="shared" si="0"/>
        <v>0</v>
      </c>
      <c r="T33" s="35">
        <f t="shared" si="1"/>
        <v>0</v>
      </c>
    </row>
    <row r="34" spans="1:20" ht="15">
      <c r="A34" s="8">
        <v>24</v>
      </c>
      <c r="B34" s="5" t="s">
        <v>48</v>
      </c>
      <c r="C34" s="5" t="s">
        <v>59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11">
        <f t="shared" si="0"/>
        <v>0</v>
      </c>
      <c r="T34" s="35">
        <f t="shared" si="1"/>
        <v>0</v>
      </c>
    </row>
    <row r="35" spans="1:20" ht="15">
      <c r="A35" s="8">
        <v>2</v>
      </c>
      <c r="B35" s="5" t="s">
        <v>49</v>
      </c>
      <c r="C35" s="5" t="s">
        <v>60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1">
        <f t="shared" si="0"/>
        <v>0</v>
      </c>
      <c r="T35" s="35">
        <f t="shared" si="1"/>
        <v>0</v>
      </c>
    </row>
    <row r="36" spans="17:20" ht="15">
      <c r="Q36" s="97" t="s">
        <v>7</v>
      </c>
      <c r="R36" s="97"/>
      <c r="S36" s="22">
        <f>SUM(S18:S35)</f>
        <v>4</v>
      </c>
      <c r="T36" s="23">
        <f>SUM(T18:T35)</f>
        <v>30.75</v>
      </c>
    </row>
  </sheetData>
  <sheetProtection/>
  <mergeCells count="19">
    <mergeCell ref="N13:N14"/>
    <mergeCell ref="K13:K14"/>
    <mergeCell ref="L13:L14"/>
    <mergeCell ref="H13:H14"/>
    <mergeCell ref="I13:I14"/>
    <mergeCell ref="J13:J14"/>
    <mergeCell ref="M13:M14"/>
    <mergeCell ref="T13:T14"/>
    <mergeCell ref="O13:O14"/>
    <mergeCell ref="P13:P14"/>
    <mergeCell ref="Q13:Q14"/>
    <mergeCell ref="R13:R14"/>
    <mergeCell ref="Q36:R36"/>
    <mergeCell ref="G13:G14"/>
    <mergeCell ref="A11:C11"/>
    <mergeCell ref="D13:D14"/>
    <mergeCell ref="E13:E14"/>
    <mergeCell ref="F13:F14"/>
    <mergeCell ref="D17:G1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1:U36"/>
  <sheetViews>
    <sheetView zoomScalePageLayoutView="0" workbookViewId="0" topLeftCell="A13">
      <selection activeCell="E33" sqref="E33"/>
    </sheetView>
  </sheetViews>
  <sheetFormatPr defaultColWidth="9.00390625" defaultRowHeight="15"/>
  <cols>
    <col min="1" max="1" width="5.57421875" style="1" customWidth="1"/>
    <col min="2" max="2" width="18.28125" style="1" customWidth="1"/>
    <col min="3" max="3" width="33.421875" style="1" customWidth="1"/>
    <col min="4" max="19" width="4.7109375" style="2" customWidth="1"/>
    <col min="20" max="35" width="9.28125" style="2" customWidth="1"/>
    <col min="36" max="16384" width="9.0039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3" ht="15">
      <c r="A11" s="115" t="s">
        <v>24</v>
      </c>
      <c r="B11" s="115"/>
      <c r="C11" s="115"/>
    </row>
    <row r="12" ht="15.75" thickBot="1"/>
    <row r="13" spans="1:21" ht="15">
      <c r="A13" s="6" t="s">
        <v>20</v>
      </c>
      <c r="B13" s="6" t="s">
        <v>0</v>
      </c>
      <c r="C13" s="6" t="s">
        <v>0</v>
      </c>
      <c r="D13" s="101">
        <v>1</v>
      </c>
      <c r="E13" s="95">
        <v>2</v>
      </c>
      <c r="F13" s="95">
        <v>3</v>
      </c>
      <c r="G13" s="95">
        <v>4</v>
      </c>
      <c r="H13" s="95">
        <v>5</v>
      </c>
      <c r="I13" s="95">
        <v>6</v>
      </c>
      <c r="J13" s="95">
        <v>7</v>
      </c>
      <c r="K13" s="95">
        <v>8</v>
      </c>
      <c r="L13" s="95">
        <v>9</v>
      </c>
      <c r="M13" s="95">
        <v>10</v>
      </c>
      <c r="N13" s="95">
        <v>11</v>
      </c>
      <c r="O13" s="95">
        <v>12</v>
      </c>
      <c r="P13" s="95">
        <v>13</v>
      </c>
      <c r="Q13" s="95">
        <v>14</v>
      </c>
      <c r="R13" s="95">
        <v>15</v>
      </c>
      <c r="S13" s="12" t="s">
        <v>3</v>
      </c>
      <c r="T13" s="116" t="s">
        <v>23</v>
      </c>
      <c r="U13" s="33"/>
    </row>
    <row r="14" spans="1:21" ht="15.75" thickBot="1">
      <c r="A14" s="7" t="s">
        <v>21</v>
      </c>
      <c r="B14" s="7" t="s">
        <v>1</v>
      </c>
      <c r="C14" s="7" t="s">
        <v>2</v>
      </c>
      <c r="D14" s="102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3" t="s">
        <v>15</v>
      </c>
      <c r="T14" s="117"/>
      <c r="U14" s="33"/>
    </row>
    <row r="15" spans="1:21" ht="15">
      <c r="A15" s="4"/>
      <c r="B15" s="4"/>
      <c r="C15" s="4"/>
      <c r="T15" s="9"/>
      <c r="U15" s="33"/>
    </row>
    <row r="16" spans="1:21" ht="15">
      <c r="A16" s="4"/>
      <c r="B16" s="4"/>
      <c r="C16" s="4"/>
      <c r="T16" s="9"/>
      <c r="U16" s="33"/>
    </row>
    <row r="17" spans="1:21" ht="15">
      <c r="A17" s="4"/>
      <c r="B17" s="4"/>
      <c r="C17" s="4"/>
      <c r="D17" s="103"/>
      <c r="E17" s="103"/>
      <c r="F17" s="103"/>
      <c r="G17" s="103"/>
      <c r="T17" s="9"/>
      <c r="U17" s="33"/>
    </row>
    <row r="18" spans="1:21" ht="15">
      <c r="A18" s="8">
        <v>13</v>
      </c>
      <c r="B18" s="5" t="s">
        <v>26</v>
      </c>
      <c r="C18" s="5" t="s">
        <v>27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11">
        <f>COUNT(D18:R18)</f>
        <v>0</v>
      </c>
      <c r="T18" s="36">
        <f>SUM(D18:R18)</f>
        <v>0</v>
      </c>
      <c r="U18" s="34"/>
    </row>
    <row r="19" spans="1:21" ht="15">
      <c r="A19" s="8">
        <v>9</v>
      </c>
      <c r="B19" s="5" t="s">
        <v>28</v>
      </c>
      <c r="C19" s="5" t="s">
        <v>29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1">
        <f aca="true" t="shared" si="0" ref="S19:S35">COUNT(D19:R19)</f>
        <v>0</v>
      </c>
      <c r="T19" s="36">
        <f aca="true" t="shared" si="1" ref="T19:T35">SUM(D19:R19)</f>
        <v>0</v>
      </c>
      <c r="U19" s="34"/>
    </row>
    <row r="20" spans="1:21" ht="15">
      <c r="A20" s="8">
        <v>4</v>
      </c>
      <c r="B20" s="5" t="s">
        <v>30</v>
      </c>
      <c r="C20" s="5" t="s">
        <v>31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1">
        <f t="shared" si="0"/>
        <v>0</v>
      </c>
      <c r="T20" s="36">
        <f t="shared" si="1"/>
        <v>0</v>
      </c>
      <c r="U20" s="34"/>
    </row>
    <row r="21" spans="1:21" ht="15">
      <c r="A21" s="8">
        <v>10</v>
      </c>
      <c r="B21" s="5" t="s">
        <v>32</v>
      </c>
      <c r="C21" s="5" t="s">
        <v>33</v>
      </c>
      <c r="D21" s="20">
        <v>4.6</v>
      </c>
      <c r="E21" s="20">
        <v>8.85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1">
        <f t="shared" si="0"/>
        <v>2</v>
      </c>
      <c r="T21" s="36">
        <f t="shared" si="1"/>
        <v>13.45</v>
      </c>
      <c r="U21" s="34"/>
    </row>
    <row r="22" spans="1:21" ht="15">
      <c r="A22" s="8">
        <v>7</v>
      </c>
      <c r="B22" s="5" t="s">
        <v>34</v>
      </c>
      <c r="C22" s="5" t="s">
        <v>35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1">
        <f t="shared" si="0"/>
        <v>0</v>
      </c>
      <c r="T22" s="36">
        <f t="shared" si="1"/>
        <v>0</v>
      </c>
      <c r="U22" s="34"/>
    </row>
    <row r="23" spans="1:21" ht="15">
      <c r="A23" s="8">
        <v>16</v>
      </c>
      <c r="B23" s="5" t="s">
        <v>36</v>
      </c>
      <c r="C23" s="5" t="s">
        <v>37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1">
        <f t="shared" si="0"/>
        <v>0</v>
      </c>
      <c r="T23" s="36">
        <f t="shared" si="1"/>
        <v>0</v>
      </c>
      <c r="U23" s="34"/>
    </row>
    <row r="24" spans="1:20" ht="15">
      <c r="A24" s="8">
        <v>3</v>
      </c>
      <c r="B24" s="5" t="s">
        <v>38</v>
      </c>
      <c r="C24" s="5" t="s">
        <v>39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1">
        <f t="shared" si="0"/>
        <v>0</v>
      </c>
      <c r="T24" s="36">
        <f t="shared" si="1"/>
        <v>0</v>
      </c>
    </row>
    <row r="25" spans="1:20" ht="15">
      <c r="A25" s="8">
        <v>26</v>
      </c>
      <c r="B25" s="5" t="s">
        <v>40</v>
      </c>
      <c r="C25" s="5" t="s">
        <v>41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1">
        <f t="shared" si="0"/>
        <v>0</v>
      </c>
      <c r="T25" s="36">
        <f t="shared" si="1"/>
        <v>0</v>
      </c>
    </row>
    <row r="26" spans="1:20" ht="15">
      <c r="A26" s="8">
        <v>17</v>
      </c>
      <c r="B26" s="5" t="s">
        <v>42</v>
      </c>
      <c r="C26" s="5" t="s">
        <v>43</v>
      </c>
      <c r="D26" s="20">
        <v>7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1">
        <f t="shared" si="0"/>
        <v>1</v>
      </c>
      <c r="T26" s="36">
        <f t="shared" si="1"/>
        <v>7</v>
      </c>
    </row>
    <row r="27" spans="1:20" ht="15">
      <c r="A27" s="8">
        <v>15</v>
      </c>
      <c r="B27" s="5" t="s">
        <v>44</v>
      </c>
      <c r="C27" s="5" t="s">
        <v>50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1">
        <f t="shared" si="0"/>
        <v>0</v>
      </c>
      <c r="T27" s="36">
        <f t="shared" si="1"/>
        <v>0</v>
      </c>
    </row>
    <row r="28" spans="1:20" ht="15">
      <c r="A28" s="8">
        <v>6</v>
      </c>
      <c r="B28" s="5" t="s">
        <v>51</v>
      </c>
      <c r="C28" s="5" t="s">
        <v>6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1">
        <f t="shared" si="0"/>
        <v>0</v>
      </c>
      <c r="T28" s="36">
        <f t="shared" si="1"/>
        <v>0</v>
      </c>
    </row>
    <row r="29" spans="1:20" ht="15">
      <c r="A29" s="8">
        <v>25</v>
      </c>
      <c r="B29" s="5" t="s">
        <v>45</v>
      </c>
      <c r="C29" s="5" t="s">
        <v>46</v>
      </c>
      <c r="D29" s="20">
        <v>9.05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1">
        <f t="shared" si="0"/>
        <v>1</v>
      </c>
      <c r="T29" s="36">
        <f t="shared" si="1"/>
        <v>9.05</v>
      </c>
    </row>
    <row r="30" spans="1:20" ht="15">
      <c r="A30" s="8">
        <v>12</v>
      </c>
      <c r="B30" s="5" t="s">
        <v>52</v>
      </c>
      <c r="C30" s="5" t="s">
        <v>53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1">
        <f t="shared" si="0"/>
        <v>0</v>
      </c>
      <c r="T30" s="36">
        <f t="shared" si="1"/>
        <v>0</v>
      </c>
    </row>
    <row r="31" spans="1:20" ht="15">
      <c r="A31" s="8">
        <v>28</v>
      </c>
      <c r="B31" s="5" t="s">
        <v>54</v>
      </c>
      <c r="C31" s="5" t="s">
        <v>47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1">
        <f t="shared" si="0"/>
        <v>0</v>
      </c>
      <c r="T31" s="36">
        <f t="shared" si="1"/>
        <v>0</v>
      </c>
    </row>
    <row r="32" spans="1:20" ht="15">
      <c r="A32" s="8">
        <v>11</v>
      </c>
      <c r="B32" s="5" t="s">
        <v>55</v>
      </c>
      <c r="C32" s="5" t="s">
        <v>56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11">
        <f t="shared" si="0"/>
        <v>0</v>
      </c>
      <c r="T32" s="36">
        <f t="shared" si="1"/>
        <v>0</v>
      </c>
    </row>
    <row r="33" spans="1:20" ht="15">
      <c r="A33" s="8">
        <v>30</v>
      </c>
      <c r="B33" s="5" t="s">
        <v>57</v>
      </c>
      <c r="C33" s="5" t="s">
        <v>58</v>
      </c>
      <c r="D33" s="20">
        <v>11.15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1">
        <f t="shared" si="0"/>
        <v>1</v>
      </c>
      <c r="T33" s="36">
        <f t="shared" si="1"/>
        <v>11.15</v>
      </c>
    </row>
    <row r="34" spans="1:20" ht="15">
      <c r="A34" s="8">
        <v>24</v>
      </c>
      <c r="B34" s="5" t="s">
        <v>48</v>
      </c>
      <c r="C34" s="5" t="s">
        <v>59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11">
        <f t="shared" si="0"/>
        <v>0</v>
      </c>
      <c r="T34" s="36">
        <f t="shared" si="1"/>
        <v>0</v>
      </c>
    </row>
    <row r="35" spans="1:20" ht="15">
      <c r="A35" s="8">
        <v>2</v>
      </c>
      <c r="B35" s="5" t="s">
        <v>49</v>
      </c>
      <c r="C35" s="5" t="s">
        <v>60</v>
      </c>
      <c r="D35" s="20">
        <v>10.55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1">
        <f t="shared" si="0"/>
        <v>1</v>
      </c>
      <c r="T35" s="36">
        <f t="shared" si="1"/>
        <v>10.55</v>
      </c>
    </row>
    <row r="36" spans="17:20" ht="15">
      <c r="Q36" s="97" t="s">
        <v>7</v>
      </c>
      <c r="R36" s="97"/>
      <c r="S36" s="22">
        <f>SUM(S18:S35)</f>
        <v>6</v>
      </c>
      <c r="T36" s="23">
        <f>SUM(T18:T35)</f>
        <v>51.2</v>
      </c>
    </row>
  </sheetData>
  <sheetProtection/>
  <mergeCells count="19">
    <mergeCell ref="Q36:R36"/>
    <mergeCell ref="O13:O14"/>
    <mergeCell ref="P13:P14"/>
    <mergeCell ref="Q13:Q14"/>
    <mergeCell ref="R13:R14"/>
    <mergeCell ref="T13:T14"/>
    <mergeCell ref="D17:G17"/>
    <mergeCell ref="I13:I14"/>
    <mergeCell ref="J13:J14"/>
    <mergeCell ref="K13:K14"/>
    <mergeCell ref="L13:L14"/>
    <mergeCell ref="M13:M14"/>
    <mergeCell ref="N13:N14"/>
    <mergeCell ref="A11:C11"/>
    <mergeCell ref="D13:D14"/>
    <mergeCell ref="E13:E14"/>
    <mergeCell ref="F13:F14"/>
    <mergeCell ref="G13:G14"/>
    <mergeCell ref="H13:H14"/>
  </mergeCells>
  <printOptions/>
  <pageMargins left="0.24" right="0.26" top="0.47" bottom="0.44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F23"/>
  <sheetViews>
    <sheetView tabSelected="1" zoomScale="130" zoomScaleNormal="130" zoomScalePageLayoutView="0" workbookViewId="0" topLeftCell="A1">
      <selection activeCell="C25" sqref="C25"/>
    </sheetView>
  </sheetViews>
  <sheetFormatPr defaultColWidth="9.140625" defaultRowHeight="15"/>
  <cols>
    <col min="2" max="2" width="17.00390625" style="0" customWidth="1"/>
    <col min="3" max="3" width="36.00390625" style="0" customWidth="1"/>
  </cols>
  <sheetData>
    <row r="6" spans="2:6" ht="15">
      <c r="B6" s="6" t="s">
        <v>0</v>
      </c>
      <c r="C6" s="6" t="s">
        <v>0</v>
      </c>
      <c r="D6" s="67" t="s">
        <v>17</v>
      </c>
      <c r="E6" s="67" t="s">
        <v>65</v>
      </c>
      <c r="F6" s="67" t="s">
        <v>67</v>
      </c>
    </row>
    <row r="7" spans="2:6" ht="15">
      <c r="B7" s="7" t="s">
        <v>1</v>
      </c>
      <c r="C7" s="7" t="s">
        <v>2</v>
      </c>
      <c r="D7" s="68" t="s">
        <v>5</v>
      </c>
      <c r="E7" s="68" t="s">
        <v>66</v>
      </c>
      <c r="F7" s="68"/>
    </row>
    <row r="8" spans="2:6" ht="15">
      <c r="B8" s="69"/>
      <c r="C8" s="69"/>
      <c r="D8" s="70"/>
      <c r="E8" s="70"/>
      <c r="F8" s="70"/>
    </row>
    <row r="9" spans="2:6" ht="15">
      <c r="B9" s="71" t="s">
        <v>32</v>
      </c>
      <c r="C9" s="71" t="s">
        <v>33</v>
      </c>
      <c r="D9" s="72">
        <v>56.45</v>
      </c>
      <c r="E9" s="74">
        <v>-1</v>
      </c>
      <c r="F9" s="74">
        <v>1</v>
      </c>
    </row>
    <row r="10" spans="2:6" ht="15">
      <c r="B10" s="71" t="s">
        <v>26</v>
      </c>
      <c r="C10" s="71" t="s">
        <v>27</v>
      </c>
      <c r="D10" s="72">
        <v>53.85</v>
      </c>
      <c r="E10" s="74">
        <v>-2</v>
      </c>
      <c r="F10" s="74">
        <v>2</v>
      </c>
    </row>
    <row r="11" spans="2:6" ht="15">
      <c r="B11" s="71" t="s">
        <v>40</v>
      </c>
      <c r="C11" s="71" t="s">
        <v>41</v>
      </c>
      <c r="D11" s="72">
        <v>43.9</v>
      </c>
      <c r="E11" s="74">
        <v>-3</v>
      </c>
      <c r="F11" s="74">
        <v>3</v>
      </c>
    </row>
    <row r="12" spans="2:6" ht="15">
      <c r="B12" s="71" t="s">
        <v>45</v>
      </c>
      <c r="C12" s="71" t="s">
        <v>46</v>
      </c>
      <c r="D12" s="73">
        <v>40.05</v>
      </c>
      <c r="E12" s="74">
        <v>-4</v>
      </c>
      <c r="F12" s="74">
        <v>4</v>
      </c>
    </row>
    <row r="13" spans="2:6" ht="15">
      <c r="B13" s="71" t="s">
        <v>44</v>
      </c>
      <c r="C13" s="71" t="s">
        <v>50</v>
      </c>
      <c r="D13" s="73">
        <v>35.3</v>
      </c>
      <c r="E13" s="74">
        <v>-5</v>
      </c>
      <c r="F13" s="74">
        <v>5</v>
      </c>
    </row>
    <row r="14" spans="2:6" ht="15">
      <c r="B14" s="71" t="s">
        <v>42</v>
      </c>
      <c r="C14" s="71" t="s">
        <v>43</v>
      </c>
      <c r="D14" s="73">
        <v>31.55</v>
      </c>
      <c r="E14" s="74">
        <v>-6</v>
      </c>
      <c r="F14" s="74">
        <v>6</v>
      </c>
    </row>
    <row r="15" spans="2:6" ht="15">
      <c r="B15" s="71" t="s">
        <v>55</v>
      </c>
      <c r="C15" s="71" t="s">
        <v>56</v>
      </c>
      <c r="D15" s="73">
        <v>27.9</v>
      </c>
      <c r="E15" s="74">
        <v>-7</v>
      </c>
      <c r="F15" s="74">
        <v>7</v>
      </c>
    </row>
    <row r="16" spans="2:6" ht="15">
      <c r="B16" s="71" t="s">
        <v>52</v>
      </c>
      <c r="C16" s="71" t="s">
        <v>53</v>
      </c>
      <c r="D16" s="73">
        <v>26.7</v>
      </c>
      <c r="E16" s="74">
        <v>-8</v>
      </c>
      <c r="F16" s="74">
        <v>8</v>
      </c>
    </row>
    <row r="17" spans="2:6" ht="15">
      <c r="B17" s="71" t="s">
        <v>57</v>
      </c>
      <c r="C17" s="71" t="s">
        <v>58</v>
      </c>
      <c r="D17" s="73">
        <v>22.45</v>
      </c>
      <c r="E17" s="74">
        <v>-9</v>
      </c>
      <c r="F17" s="74">
        <v>9</v>
      </c>
    </row>
    <row r="18" spans="2:6" ht="15">
      <c r="B18" s="71" t="s">
        <v>49</v>
      </c>
      <c r="C18" s="71" t="s">
        <v>60</v>
      </c>
      <c r="D18" s="73">
        <v>10.55</v>
      </c>
      <c r="E18" s="74">
        <v>-10</v>
      </c>
      <c r="F18" s="74">
        <v>10</v>
      </c>
    </row>
    <row r="19" spans="2:6" ht="15">
      <c r="B19" s="71" t="s">
        <v>30</v>
      </c>
      <c r="C19" s="71" t="s">
        <v>31</v>
      </c>
      <c r="D19" s="73">
        <v>4.8</v>
      </c>
      <c r="E19" s="74">
        <v>-11</v>
      </c>
      <c r="F19" s="74">
        <v>11</v>
      </c>
    </row>
    <row r="20" spans="2:6" ht="15">
      <c r="B20" s="71" t="s">
        <v>34</v>
      </c>
      <c r="C20" s="71" t="s">
        <v>35</v>
      </c>
      <c r="D20" s="73">
        <v>0</v>
      </c>
      <c r="E20" s="74">
        <v>-14.5</v>
      </c>
      <c r="F20" s="74">
        <v>12</v>
      </c>
    </row>
    <row r="21" spans="2:6" ht="15">
      <c r="B21" s="71" t="s">
        <v>36</v>
      </c>
      <c r="C21" s="71" t="s">
        <v>37</v>
      </c>
      <c r="D21" s="73">
        <v>0</v>
      </c>
      <c r="E21" s="74">
        <v>-14.5</v>
      </c>
      <c r="F21" s="74">
        <v>12</v>
      </c>
    </row>
    <row r="22" spans="2:6" ht="15">
      <c r="B22" s="71" t="s">
        <v>38</v>
      </c>
      <c r="C22" s="71" t="s">
        <v>68</v>
      </c>
      <c r="D22" s="73">
        <v>0</v>
      </c>
      <c r="E22" s="74">
        <v>-14.5</v>
      </c>
      <c r="F22" s="74">
        <v>12</v>
      </c>
    </row>
    <row r="23" spans="2:6" ht="15">
      <c r="B23" s="71" t="s">
        <v>51</v>
      </c>
      <c r="C23" s="71" t="s">
        <v>69</v>
      </c>
      <c r="D23" s="73">
        <v>0</v>
      </c>
      <c r="E23" s="74">
        <v>-14.5</v>
      </c>
      <c r="F23" s="74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2012-06-03T18:01:07Z</cp:lastPrinted>
  <dcterms:created xsi:type="dcterms:W3CDTF">2011-05-09T14:19:30Z</dcterms:created>
  <dcterms:modified xsi:type="dcterms:W3CDTF">2012-06-03T19:07:48Z</dcterms:modified>
  <cp:category/>
  <cp:version/>
  <cp:contentType/>
  <cp:contentStatus/>
</cp:coreProperties>
</file>